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31"/>
  <workbookPr codeName="ThisWorkbook" defaultThemeVersion="166925"/>
  <mc:AlternateContent xmlns:mc="http://schemas.openxmlformats.org/markup-compatibility/2006">
    <mc:Choice Requires="x15">
      <x15ac:absPath xmlns:x15ac="http://schemas.microsoft.com/office/spreadsheetml/2010/11/ac" url="/Users/kristihigh/Documents/Corporate clients 2026/MAV/Wellbeing plans/Final documents/"/>
    </mc:Choice>
  </mc:AlternateContent>
  <xr:revisionPtr revIDLastSave="0" documentId="13_ncr:1_{181F7515-89D1-9249-8509-22B1B98AF091}" xr6:coauthVersionLast="47" xr6:coauthVersionMax="47" xr10:uidLastSave="{00000000-0000-0000-0000-000000000000}"/>
  <bookViews>
    <workbookView xWindow="2760" yWindow="2240" windowWidth="29080" windowHeight="16860" xr2:uid="{00000000-000D-0000-FFFF-FFFF00000000}"/>
  </bookViews>
  <sheets>
    <sheet name="MPHWPs Summary" sheetId="1" r:id="rId1"/>
    <sheet name="Full list of all priorities" sheetId="7" r:id="rId2"/>
    <sheet name="Notes-OVERVIEW" sheetId="9" r:id="rId3"/>
    <sheet name="Notes-PRIORITIES" sheetId="8" r:id="rId4"/>
    <sheet name="Categories" sheetId="3" state="hidden" r:id="rId5"/>
  </sheets>
  <definedNames>
    <definedName name="_xlnm._FilterDatabase" localSheetId="0" hidden="1">'MPHWPs Summary'!$A$4:$AI$4</definedName>
    <definedName name="_xlnm.Print_Area" localSheetId="0">'MPHWPs Summary'!$A$4:$P$18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89" i="7" l="1"/>
  <c r="V88" i="1" l="1"/>
  <c r="B89" i="7"/>
  <c r="C89" i="7"/>
  <c r="D89" i="7"/>
  <c r="E89" i="7"/>
  <c r="F89" i="7"/>
  <c r="G89" i="7"/>
  <c r="H89" i="7"/>
  <c r="I89" i="7"/>
  <c r="J89" i="7"/>
  <c r="K89" i="7"/>
  <c r="L89" i="7"/>
  <c r="M89" i="7"/>
  <c r="N89" i="7"/>
  <c r="O89" i="7"/>
  <c r="P89" i="7"/>
  <c r="Q89" i="7"/>
  <c r="R89" i="7"/>
  <c r="S89" i="7"/>
  <c r="T89" i="7"/>
  <c r="U89" i="7"/>
  <c r="V89" i="7"/>
  <c r="W89" i="7"/>
  <c r="X89" i="7"/>
  <c r="Z89" i="7"/>
  <c r="AB91" i="1"/>
  <c r="Z88" i="1"/>
  <c r="AB88" i="1"/>
  <c r="AA88" i="1"/>
  <c r="T89" i="1"/>
  <c r="T90" i="1"/>
  <c r="S90" i="1"/>
  <c r="S88" i="1"/>
  <c r="K90" i="1"/>
  <c r="J90" i="1"/>
  <c r="I90" i="1"/>
  <c r="H90" i="1"/>
  <c r="L90" i="1"/>
  <c r="M90" i="1"/>
  <c r="N90" i="1"/>
  <c r="O90" i="1"/>
  <c r="P90" i="1"/>
  <c r="G90" i="1"/>
  <c r="G87" i="1"/>
  <c r="P91" i="1"/>
  <c r="O91" i="1"/>
  <c r="N91" i="1"/>
  <c r="M91" i="1"/>
  <c r="L91" i="1"/>
  <c r="K91" i="1"/>
  <c r="J91" i="1"/>
  <c r="I91" i="1"/>
  <c r="H91" i="1"/>
  <c r="G91" i="1"/>
  <c r="P88" i="1"/>
  <c r="O88" i="1"/>
  <c r="N88" i="1"/>
  <c r="M88" i="1"/>
  <c r="L88" i="1"/>
  <c r="K88" i="1"/>
  <c r="J88" i="1"/>
  <c r="I88" i="1"/>
  <c r="H88" i="1"/>
  <c r="G88" i="1"/>
  <c r="P87" i="1"/>
  <c r="O87" i="1"/>
  <c r="N87" i="1"/>
  <c r="M87" i="1"/>
  <c r="L87" i="1"/>
  <c r="K87" i="1"/>
  <c r="J87" i="1"/>
  <c r="I87" i="1"/>
  <c r="H87" i="1"/>
  <c r="AD88" i="1" l="1"/>
  <c r="O89" i="1"/>
  <c r="P89" i="1"/>
  <c r="H89" i="1"/>
  <c r="I89" i="1"/>
  <c r="M89" i="1"/>
  <c r="L89" i="1"/>
  <c r="J89" i="1"/>
  <c r="N89" i="1"/>
  <c r="G89" i="1"/>
  <c r="K89" i="1"/>
</calcChain>
</file>

<file path=xl/sharedStrings.xml><?xml version="1.0" encoding="utf-8"?>
<sst xmlns="http://schemas.openxmlformats.org/spreadsheetml/2006/main" count="3508" uniqueCount="1262">
  <si>
    <t>MPHWP priorities</t>
  </si>
  <si>
    <t>COUNCIL NAME</t>
  </si>
  <si>
    <t>DIVISION</t>
  </si>
  <si>
    <t>AREA</t>
  </si>
  <si>
    <t>URL Link</t>
  </si>
  <si>
    <t>Increasing heathier eating</t>
  </si>
  <si>
    <t>Increasing active living</t>
  </si>
  <si>
    <t>Tackling climate change</t>
  </si>
  <si>
    <t>Improving mental wellbeing</t>
  </si>
  <si>
    <t>Preventing all forms of violence (family violence specifically)</t>
  </si>
  <si>
    <t>Reducing Injury</t>
  </si>
  <si>
    <t>Decrease the risk of drug resitant infections in the community</t>
  </si>
  <si>
    <t>Improving sexual and reproductive health</t>
  </si>
  <si>
    <t>Reducing harmful alcohol and drug use</t>
  </si>
  <si>
    <t>Greater Shepparton City Council</t>
  </si>
  <si>
    <t>East</t>
  </si>
  <si>
    <t>Goulburn</t>
  </si>
  <si>
    <t>Yes</t>
  </si>
  <si>
    <t>Mitchell Shire Council</t>
  </si>
  <si>
    <t>Moira Shire Council</t>
  </si>
  <si>
    <t>Murrindindi Shire Council</t>
  </si>
  <si>
    <t>Strathbogie Shire Council</t>
  </si>
  <si>
    <t>Boroondara City Council</t>
  </si>
  <si>
    <t>Inner East Melbourne</t>
  </si>
  <si>
    <t>Manningham City Council</t>
  </si>
  <si>
    <t>Inner Eastern Melbourne</t>
  </si>
  <si>
    <t>Monash City Council</t>
  </si>
  <si>
    <t>Whitehorse City Council</t>
  </si>
  <si>
    <t>Knox City Council</t>
  </si>
  <si>
    <t>Outer Eastern Melbourne</t>
  </si>
  <si>
    <t>Maroondah City Council</t>
  </si>
  <si>
    <t>Yarra Ranges Shire Council</t>
  </si>
  <si>
    <t>Alpine Shire Council</t>
  </si>
  <si>
    <t>Ovens Murray</t>
  </si>
  <si>
    <t>Benalla Rural City Council</t>
  </si>
  <si>
    <t>Indigo Shire Council</t>
  </si>
  <si>
    <t>Mansfield Shire Council</t>
  </si>
  <si>
    <t xml:space="preserve">Towong Shire Council </t>
  </si>
  <si>
    <t>Wangaratta Rural City Council</t>
  </si>
  <si>
    <t>Wodonga City Council</t>
  </si>
  <si>
    <t>Hume City Council</t>
  </si>
  <si>
    <t>North</t>
  </si>
  <si>
    <t>Hume Moreland</t>
  </si>
  <si>
    <t>Campaspe Shire Council</t>
  </si>
  <si>
    <t>Loddon</t>
  </si>
  <si>
    <t>Central Goldfields Shire Council</t>
  </si>
  <si>
    <t>Greater Bendigo City Council</t>
  </si>
  <si>
    <t>Loddon Shire Council</t>
  </si>
  <si>
    <t>Macedon Ranges Shire Council</t>
  </si>
  <si>
    <t>Mount Alexander Shire Council</t>
  </si>
  <si>
    <t>Buloke Shire Council</t>
  </si>
  <si>
    <t>Mallee</t>
  </si>
  <si>
    <t>Gannawarra Shire Council</t>
  </si>
  <si>
    <t>Mildura Rural City Council</t>
  </si>
  <si>
    <t>Swan Hill Rural City Council</t>
  </si>
  <si>
    <t>Banyule City Council</t>
  </si>
  <si>
    <t>North Eastern Melbourne</t>
  </si>
  <si>
    <t>Darebin City Council</t>
  </si>
  <si>
    <t>Nillumbik Shire Council</t>
  </si>
  <si>
    <t>Whittlesea City Council</t>
  </si>
  <si>
    <t>Yarra City Council</t>
  </si>
  <si>
    <t>Bayside City Council</t>
  </si>
  <si>
    <t>South</t>
  </si>
  <si>
    <t>Bayside Peninsula</t>
  </si>
  <si>
    <t>Frankston City Council</t>
  </si>
  <si>
    <t>Glen Eira City Council</t>
  </si>
  <si>
    <t>Kingston City Council</t>
  </si>
  <si>
    <t>Mornington Peninsula Shire Council</t>
  </si>
  <si>
    <t>Port Phillip City Council</t>
  </si>
  <si>
    <t>Stonnington City Council</t>
  </si>
  <si>
    <t>Bass Coast Shire Council</t>
  </si>
  <si>
    <t>Inner Gippsland</t>
  </si>
  <si>
    <t>Baw Baw Shire Council</t>
  </si>
  <si>
    <t>Latrobe City Council</t>
  </si>
  <si>
    <t>Modified</t>
  </si>
  <si>
    <t>No</t>
  </si>
  <si>
    <t>South Gippsland Shire Council</t>
  </si>
  <si>
    <t>East Gippsland Shire Council</t>
  </si>
  <si>
    <t>Outer Gippsland</t>
  </si>
  <si>
    <t>Wellington Shire Council</t>
  </si>
  <si>
    <t>Cardinia Shire Council</t>
  </si>
  <si>
    <t>Southern Melbourne</t>
  </si>
  <si>
    <t>Casey City Council</t>
  </si>
  <si>
    <t>Greater Dandenong City Council</t>
  </si>
  <si>
    <t>Colac Otway Shire Council</t>
  </si>
  <si>
    <t>West</t>
  </si>
  <si>
    <t>Barwon</t>
  </si>
  <si>
    <t xml:space="preserve">Greater Geelong City Council </t>
  </si>
  <si>
    <t>Borough of Queenscliffe</t>
  </si>
  <si>
    <t>Surf Coast Shire Council</t>
  </si>
  <si>
    <t>Brimbank City Council</t>
  </si>
  <si>
    <t>Brimbank Melton</t>
  </si>
  <si>
    <t>Melton City Council</t>
  </si>
  <si>
    <t>Ararat Rural City Council</t>
  </si>
  <si>
    <t>Central Highlands</t>
  </si>
  <si>
    <t>Ballarat City Council</t>
  </si>
  <si>
    <t>Golden Plains Shire Council</t>
  </si>
  <si>
    <t>Hepburn Shire Council</t>
  </si>
  <si>
    <t>Moorabool Shire Council</t>
  </si>
  <si>
    <t>Pyrenees Shire Council</t>
  </si>
  <si>
    <t>Corangamite Shire Council</t>
  </si>
  <si>
    <t>Wimmera South West</t>
  </si>
  <si>
    <t>Glenelg Shire Council</t>
  </si>
  <si>
    <t>Hindmarsh Shire Council</t>
  </si>
  <si>
    <t>Horsham Rural City Council</t>
  </si>
  <si>
    <t>Moyne Shire Council</t>
  </si>
  <si>
    <t>Northern Grampians Shire Council</t>
  </si>
  <si>
    <t>Southern Grampians Shire Council</t>
  </si>
  <si>
    <t>Warrnambool City Council</t>
  </si>
  <si>
    <t>West Wimmera Shire Council</t>
  </si>
  <si>
    <t>Yarriambiack Shire Council</t>
  </si>
  <si>
    <t>Hobsons Bay City Council</t>
  </si>
  <si>
    <t>Western Melbourne</t>
  </si>
  <si>
    <t>Maribyrnong City Council</t>
  </si>
  <si>
    <t>Melbourne City Council</t>
  </si>
  <si>
    <t>Moonee Valley City Council</t>
  </si>
  <si>
    <t>Wyndham City Council</t>
  </si>
  <si>
    <t>Yes/no</t>
  </si>
  <si>
    <t>Other Priorities</t>
  </si>
  <si>
    <t>Reducing injury</t>
  </si>
  <si>
    <t>Decreasing the risk of drug resistant infections in the community</t>
  </si>
  <si>
    <t>Improving sexual and reporductive health</t>
  </si>
  <si>
    <t>Reducing tobacco related harm</t>
  </si>
  <si>
    <t>Other</t>
  </si>
  <si>
    <t>Notes re priorities</t>
  </si>
  <si>
    <t>Number of priorities</t>
  </si>
  <si>
    <t>Combined</t>
  </si>
  <si>
    <t>Separate Action Plan?</t>
  </si>
  <si>
    <t>Yes/Combined</t>
  </si>
  <si>
    <t>Generic mention</t>
  </si>
  <si>
    <t>Notes re level of detail</t>
  </si>
  <si>
    <t>Women</t>
  </si>
  <si>
    <t>Children</t>
  </si>
  <si>
    <t>Young people</t>
  </si>
  <si>
    <t>Older people</t>
  </si>
  <si>
    <t>Other priorities (in addition to VPHWP priorities)</t>
  </si>
  <si>
    <t>Preventing all forms of violence</t>
  </si>
  <si>
    <t>DH notes and comments (Monique additions in green)</t>
  </si>
  <si>
    <t>Stand-alone MPHWP or Council Plan</t>
  </si>
  <si>
    <t>Food security</t>
  </si>
  <si>
    <t>Community safety</t>
  </si>
  <si>
    <t>Acknowledged</t>
  </si>
  <si>
    <t>People experiencing family violence</t>
  </si>
  <si>
    <t>Housing and homelessness</t>
  </si>
  <si>
    <t>Total: partner, priority group or actions</t>
  </si>
  <si>
    <t>Victorian Public Health and Wellbeing Plan Priorities</t>
  </si>
  <si>
    <t>Social connection &amp; inclusion</t>
  </si>
  <si>
    <t>Service/facility access</t>
  </si>
  <si>
    <t>Gambling</t>
  </si>
  <si>
    <t>Partnerships</t>
  </si>
  <si>
    <t>Children and young people</t>
  </si>
  <si>
    <t>Aboriginal health / reconciliation</t>
  </si>
  <si>
    <t>Public health emergencies</t>
  </si>
  <si>
    <t>Learning, education, employment and economic development</t>
  </si>
  <si>
    <t>TOTALS</t>
  </si>
  <si>
    <t>Infrastructure (services, facilities, transport)</t>
  </si>
  <si>
    <t>Melton City Council *</t>
  </si>
  <si>
    <t>Equity &amp; diversity / reducing disadvantage</t>
  </si>
  <si>
    <t xml:space="preserve">Notes: </t>
  </si>
  <si>
    <t>States that plan guided by an Advisory Group</t>
  </si>
  <si>
    <t>Aboriginal and Torres Strait Islander</t>
  </si>
  <si>
    <t>Culturally and linguistically diverse</t>
  </si>
  <si>
    <t>People with a disability</t>
  </si>
  <si>
    <t>LGBTIQA+</t>
  </si>
  <si>
    <t>Low-income/financially disadvantaged</t>
  </si>
  <si>
    <t>Homeless/people in social housing</t>
  </si>
  <si>
    <t>People with chronic ill health</t>
  </si>
  <si>
    <t>Isolated/living alone</t>
  </si>
  <si>
    <t xml:space="preserve">&gt; Italics denote when two VPHWP priorities have been combined under one priority in the plan. </t>
  </si>
  <si>
    <t>PARTNERS</t>
  </si>
  <si>
    <t>Community health specifically named</t>
  </si>
  <si>
    <t>Notes re partners</t>
  </si>
  <si>
    <t>PRIORITY POPULATIONS</t>
  </si>
  <si>
    <t>INCLUSION OF ABORIGINAL AND TORRES STRAIT ISLANDER COMMUNITIES</t>
  </si>
  <si>
    <t>DETAIL/CLARITY</t>
  </si>
  <si>
    <t>PRIORITIES</t>
  </si>
  <si>
    <t>Aboriginal and Torres Strait Islander corporations named as key partners</t>
  </si>
  <si>
    <t>Number of strategies addressing Aboriginal partnerships, recognition and/or health (not inc. annual action plans)</t>
  </si>
  <si>
    <t>Reference to separate plan (title)</t>
  </si>
  <si>
    <t>&gt; Only priorities that clearly address the VPHWP priorities are included under those categories. If it is unclear, they are included under 'additional priorities'.</t>
  </si>
  <si>
    <t>Additional priorities (grouped for analysis)</t>
  </si>
  <si>
    <t xml:space="preserve">Reducing tobacco related harm </t>
  </si>
  <si>
    <t>Priority populations clearly named in the plan?</t>
  </si>
  <si>
    <t>Priority populations</t>
  </si>
  <si>
    <t>Aboriginal and Torres Strait Islander community is a priority population (in list or specific priority/goal)</t>
  </si>
  <si>
    <t>Total number of actions</t>
  </si>
  <si>
    <t>Councils that included actions</t>
  </si>
  <si>
    <t>Advisory group</t>
  </si>
  <si>
    <t>Total partner/priority/action</t>
  </si>
  <si>
    <t>TOTAL (yes)</t>
  </si>
  <si>
    <t>How are H&amp;W priorities identified?</t>
  </si>
  <si>
    <t>Method used to identify H&amp;W strategies/actions</t>
  </si>
  <si>
    <t>Merri-bek City Council</t>
  </si>
  <si>
    <t xml:space="preserve">Moonee Valley City Council </t>
  </si>
  <si>
    <t>Council Plan</t>
  </si>
  <si>
    <t>Developing socially and emotionally strong and diverse communities</t>
  </si>
  <si>
    <t>Mental wellbeing and community connectedness</t>
  </si>
  <si>
    <t>Gender equity and prevention of gender-based violence</t>
  </si>
  <si>
    <t>Healthy lifestyles (incorporating access to healthy food)</t>
  </si>
  <si>
    <t>Healthy lifestyles (incorporating physical activity)</t>
  </si>
  <si>
    <t>Tackling climate change and its impacts on health</t>
  </si>
  <si>
    <t>Support local community groups, programs, events and initiatives that activate and celebrate the Shire.</t>
  </si>
  <si>
    <t>Support people of all ages and stages to thrive</t>
  </si>
  <si>
    <t>Collaborate with community groups, health services and Victorian Government bodies</t>
  </si>
  <si>
    <t>Respond to our ageing population</t>
  </si>
  <si>
    <t>Engage with Traditional Owners and First Nations People for meaningful outcomes</t>
  </si>
  <si>
    <t>Support compliance with regulations</t>
  </si>
  <si>
    <t>Ensure communities are resilient and prepared to withstand natural disasters</t>
  </si>
  <si>
    <t>Advocate for economic resilience and industry transtion to plan and respond to economic shocks</t>
  </si>
  <si>
    <t>Advocacy for telecommunications and internet connectivity</t>
  </si>
  <si>
    <t>Acknowledged (see notes)</t>
  </si>
  <si>
    <t>All priority areas "Acknowledged" were listed as priority to "influence".</t>
  </si>
  <si>
    <t>All priority areas "Acknowledged" were identified in the local health profile but lacked a standalone strategic objective or action.</t>
  </si>
  <si>
    <t>Council "Acknowledged" healthy eating by stating it will "support actions where resources allow. While data on tobacco and vaping is included, no specific action is included ("Acknowledged"), this is the same with alcohol and drug use priority - also "Acknowledged".</t>
  </si>
  <si>
    <t>Council "Acknowledged" loal data relating to adolescent birth rates but did not select this as a primary health focus area for action.</t>
  </si>
  <si>
    <t>Identified as a challenge but no initiative listed and therefore is "Acknowledged"</t>
  </si>
  <si>
    <t>Listed as a state priority Council is informed by, but lacks a specific action.</t>
  </si>
  <si>
    <t xml:space="preserve">"Acknowledged" means those where Counci had "regard to" but did not include a local health action </t>
  </si>
  <si>
    <t>"Acknowledged" in the state priorities diagram and ranked as a health issue but no stratgic action identified.</t>
  </si>
  <si>
    <t xml:space="preserve">"Acknowledged" means Counci had "regard to" but did not include a local health action </t>
  </si>
  <si>
    <t>"Acknowledged" mean it is mentioned within the broader context of community health but has no specific objective or action.</t>
  </si>
  <si>
    <t>"Acknowledged" means council tracks local data but does not designate them as a priority action area.</t>
  </si>
  <si>
    <t>"Acknowedged" means council "considered" this priority area during deliberative engagement but no specific actions were included.</t>
  </si>
  <si>
    <t>Tackling climate change was Identified as a challenge but no initiative listed and therefore is "Acknowledged", and injury prevention was "acknowledged" through data profiles without a defined action.</t>
  </si>
  <si>
    <t>"Acknowledged" by council's "commitment to raising awareness".</t>
  </si>
  <si>
    <t>"Acknowledged" as a "Guiding Principle" where council commits to advocate for action in all activities and recognised the mandate of the Climate Change Act 2017.</t>
  </si>
  <si>
    <t>"Acknowledged" in "Food and Organic Waste" but specific nutrition health outcmes are not listed.</t>
  </si>
  <si>
    <t>Healthy Eating is acknowledged in the 'what we know' section as a concern but has no specific actions. Council tracks data around smoking but it is not a focus area. Violence Prevention is "Acknowledged" as a legislative commitment to gender equality but not designated as as standalone theme. Alcohol/drug harm is "Acknowledged" as an increased risk but has no objective or action.</t>
  </si>
  <si>
    <t>Stand-alone MPHWP</t>
  </si>
  <si>
    <t xml:space="preserve">Stand-alone MPHWP </t>
  </si>
  <si>
    <t>Local data is tracked but no specific objective or action is identified.</t>
  </si>
  <si>
    <t>Purpose</t>
  </si>
  <si>
    <t>The objective is to ensure that:</t>
  </si>
  <si>
    <t>- Each council is assessed consistently</t>
  </si>
  <si>
    <t>- Data is based on evidence within plans, not interpretation of structure</t>
  </si>
  <si>
    <t>- Outputs are comparable across all councils</t>
  </si>
  <si>
    <t>Framework</t>
  </si>
  <si>
    <t>All plans are assessed against the 10 Victorian Government Public Health and Wellbeing priorities:</t>
  </si>
  <si>
    <t>1. Healthy eating</t>
  </si>
  <si>
    <t>2. Active living</t>
  </si>
  <si>
    <t>3. Tobacco harm</t>
  </si>
  <si>
    <t>4. Climate change</t>
  </si>
  <si>
    <t>5. Mental wellbeing</t>
  </si>
  <si>
    <t>6. Violence prevention (including family violence)</t>
  </si>
  <si>
    <t>7. Injury prevention</t>
  </si>
  <si>
    <t>8. Antimicrobial resistance</t>
  </si>
  <si>
    <t>9. Sexual and reproductive health</t>
  </si>
  <si>
    <t>10. Alcohol and drug harm</t>
  </si>
  <si>
    <t>Assessment approach</t>
  </si>
  <si>
    <t>Each plan is reviewed in full, focusing on:</t>
  </si>
  <si>
    <t>- Priority areas and themes</t>
  </si>
  <si>
    <t>- Objectives and outcomes</t>
  </si>
  <si>
    <t>- “What we will do” sections</t>
  </si>
  <si>
    <t>- Actions, initiatives and programs</t>
  </si>
  <si>
    <t>- Mapping to State priorities (where included)</t>
  </si>
  <si>
    <t>Coding method</t>
  </si>
  <si>
    <t>Each priority is classified as:</t>
  </si>
  <si>
    <t>Yes (Explicit): Standalone priority clearly identified</t>
  </si>
  <si>
    <t>Yes (Combined): Addressed within a broader theme</t>
  </si>
  <si>
    <t>Acknowledged: Mentioned but no action</t>
  </si>
  <si>
    <t>No: Not addressed</t>
  </si>
  <si>
    <t>Evidence threshold</t>
  </si>
  <si>
    <t>A priority is classified as “Yes” only if at least one is present:</t>
  </si>
  <si>
    <t>- Objective</t>
  </si>
  <si>
    <t>- Action or initiative</t>
  </si>
  <si>
    <t>- Program, partnership or intervention</t>
  </si>
  <si>
    <t>Data extraction into template</t>
  </si>
  <si>
    <t>For each council:</t>
  </si>
  <si>
    <t>- Total priorities addressed: yes (explicit) + combined = total</t>
  </si>
  <si>
    <t>- Number “yes” (explicit)</t>
  </si>
  <si>
    <t>- Number “combined”</t>
  </si>
  <si>
    <t>- “Acknowledged” priorities</t>
  </si>
  <si>
    <t xml:space="preserve">- No = priorities not addressed </t>
  </si>
  <si>
    <t>This methodology outlines the approach used to systematically assess councils' Municipal Public Health and Wellbeing Plans (MPHWPs) and extract consistent data into the structured analysis template.</t>
  </si>
  <si>
    <t>"Acknowledged" means these categories are linked to broader Council strategic documents and general "community safety" targets but do not include standalone ojectives or actions.</t>
  </si>
  <si>
    <t>"Acknowedged" because the council lists its Climate Emergency Action Plan as a core supporting strategy that is under review.</t>
  </si>
  <si>
    <t>Supporting its population through all states of life</t>
  </si>
  <si>
    <t>Focus on supporting housing pathways and reducing homelessness</t>
  </si>
  <si>
    <t>Advocate for and partner with providers to secure locally based healthcare services</t>
  </si>
  <si>
    <t>Focus on specific health, cultural and self-determination needs of local First Nations people</t>
  </si>
  <si>
    <t>PCP* specifically named</t>
  </si>
  <si>
    <t>Reference to PCP* role in health planning?</t>
  </si>
  <si>
    <t>Collaborates with Alpine Health, Gateway Health and other local support organisations</t>
  </si>
  <si>
    <t>Works with cohealth, Western Health and NW Melbourne PHN</t>
  </si>
  <si>
    <t>Networks with health agencies and Traditional Owners</t>
  </si>
  <si>
    <t>Partners with Grampians LPHU, Western Victoria PHN and Maryborough District Health</t>
  </si>
  <si>
    <t>Partners with SEMPHN, Women's Health in the South East and VicHealth</t>
  </si>
  <si>
    <t>HWC Leadership Group (including PHU/PHN) provided strategic oversight and co-design</t>
  </si>
  <si>
    <t>Partners with Department of Health, hospitals and Aboriginal health services</t>
  </si>
  <si>
    <t>Collaborates with Loddon Mallee PHU, Murray PHN and Victoria Police</t>
  </si>
  <si>
    <t>Worked with a 42-person community panel, parnters with Dja Dja Wurrung and Taungurung</t>
  </si>
  <si>
    <t>Strategic alignment with BSW LPHU Catchment Plan; guided by a Deliberative Panel</t>
  </si>
  <si>
    <t>Partners include GV PHU and Primary Care Connect</t>
  </si>
  <si>
    <t>Health and Wellbeing group</t>
  </si>
  <si>
    <t>Developed via a Deliberative Panel</t>
  </si>
  <si>
    <t>Deliberative Panel</t>
  </si>
  <si>
    <t>Consults with Indigo Community Access Committee</t>
  </si>
  <si>
    <t>Community Reference Group</t>
  </si>
  <si>
    <t>Partners with sunbury and Cobaw Community Health and Women's Health Loddon Mallee</t>
  </si>
  <si>
    <t>Partners with Access Health and Community, Women's Health East</t>
  </si>
  <si>
    <t>34 community stakeholders</t>
  </si>
  <si>
    <t>CHW Steering Committee worked with a Loddon Mallee PHU representative</t>
  </si>
  <si>
    <t>Works with Western Region PHU</t>
  </si>
  <si>
    <t>Health and Wellbeing Advisroy Committee and Grampians PHU</t>
  </si>
  <si>
    <t>Triple A Advisory Committee</t>
  </si>
  <si>
    <t>LMPHU is the primary authority for planning, and plan endorsed by Healthy Mount Alexander Alliance</t>
  </si>
  <si>
    <t>Health and Wellbeing Advisory Committee and NEPHU</t>
  </si>
  <si>
    <t>Engaged with Grampians Health GPHU</t>
  </si>
  <si>
    <t>Partners with Grampians PHU</t>
  </si>
  <si>
    <t>Partners with SEPHU and Women's Health in the South-East</t>
  </si>
  <si>
    <t>Partners with GVPHU, Primary Care Connect and Taungurung Lands and Water Council</t>
  </si>
  <si>
    <t>Community Panel and aligns with BSWPHU Catchment Plan</t>
  </si>
  <si>
    <t xml:space="preserve"> </t>
  </si>
  <si>
    <t>Gippsland PHU/PHN as part of the Health and Wellbeing Coalition</t>
  </si>
  <si>
    <t>Project Control Group estalished with BSW PHU and BSW PHN</t>
  </si>
  <si>
    <t>Deliberative Engagement Panel and engagement with Grampians PHU and W Victoria PHN</t>
  </si>
  <si>
    <t>Steering Group included NEPHU and E Melbourne PHN</t>
  </si>
  <si>
    <t>Health Plan Advisory Committee includes WPHU and NWMPHN</t>
  </si>
  <si>
    <t>Guided by Health and Wellbeing Advisory and Steering Committees</t>
  </si>
  <si>
    <t>Community Panel</t>
  </si>
  <si>
    <t>None</t>
  </si>
  <si>
    <t>Yes (specific HWB priorities)</t>
  </si>
  <si>
    <t xml:space="preserve">Aboriginal and/or Torres Strait Islander; Culturally diverse; LGBTIQA+; People with disability; Young people; Older people; Children; Women; Low-income/financially disadvantaged; </t>
  </si>
  <si>
    <t>Aboriginal and/or Torres Strait Islander; Culturally diverse; LGBTIQA+; People with disability; Young people; Older people; Children; Women; Low-income/financially disadvantaged</t>
  </si>
  <si>
    <t>Aboriginal and/or Torres Strait Islander; Young people</t>
  </si>
  <si>
    <t>Aboriginal and/or Torres Strait Islander; Culturally diverse;  People with disability; Older people; Women; Homeless/people in social housing</t>
  </si>
  <si>
    <t>Aboriginal and/or Torres Strait Islander; Culturally diverse; LGBTIQA+; People with disability; Young people; Older people; Children; Women; Low-income/financially disadvantaged; Homeless/people in social housing; People with chronic ill health; Isolated/living alone</t>
  </si>
  <si>
    <t>Yes (list)</t>
  </si>
  <si>
    <t>Aboriginal and/or Torres Strait Islander</t>
  </si>
  <si>
    <t xml:space="preserve">Aboriginal and/or Torres Strait Islander; Culturally diverse; LGBTIQA+; People with disability; Young people; Older people; Children; Women; </t>
  </si>
  <si>
    <t>Aboriginal and/or Torres Strait Islander; Culturally diverse; LGBTIQA+; People with disability; Older people; Children; Women; Low-income/financially disadvantaged;</t>
  </si>
  <si>
    <t xml:space="preserve">Aboriginal and/or Torres Strait Islander; Culturally diverse; LGBTIQA+; People with disability; Young people; Children; Women; </t>
  </si>
  <si>
    <t>Children; Women; Homeless/people in social housing;</t>
  </si>
  <si>
    <t>Aboriginal and/or Torres Strait Islander; Young people; Children</t>
  </si>
  <si>
    <t>Aboriginal and/or Torres Strait Islander; Culturally diverse; LGBTIQA+; People with disability; Children; People experiencing family violence</t>
  </si>
  <si>
    <t xml:space="preserve">Aboriginal and/or Torres Strait Islander; Culturally diverse; LGBTIQA+; People with disability; Young people; Children; </t>
  </si>
  <si>
    <t>LGBTIQA+; People with disability; Children</t>
  </si>
  <si>
    <t>Aboriginal and/or Torres Strait Islander; Culturally diverse; LGBTIQA+</t>
  </si>
  <si>
    <t xml:space="preserve">Aboriginal and/or Torres Strait Islander; People with disability; Young people; Older people; Children; Homeless/people in social housing; </t>
  </si>
  <si>
    <t>Aboriginal and/or Torres Strait Islander; Culturally diverse; LGBTIQA+; People with disability; Young people; Older people; Children; Women; Low-income/financially disadvantaged;</t>
  </si>
  <si>
    <t>Culturally diverse; Women; Homeless/people in social housing;</t>
  </si>
  <si>
    <t xml:space="preserve">Aboriginal and/or Torres Strait Islander; Culturally diverse; LGBTIQA+; People with disability; Young people; Older people; Women; Low-income/financially disadvantaged; Homeless/people in social housing; </t>
  </si>
  <si>
    <t>Aboriginal and/or Torres Strait Islander; Culturally diverse; Isolated/living alone</t>
  </si>
  <si>
    <t xml:space="preserve">Aboriginal and/or Torres Strait Islander; Culturally diverse; Low-income/financially disadvantaged; </t>
  </si>
  <si>
    <t xml:space="preserve">Aboriginal and/or Torres Strait Islander; Culturally diverse; LGBTIQA+; People with disability; Young people; Older people; Children; Women; Low-income/financially disadvantaged; Homeless/people in social housing; </t>
  </si>
  <si>
    <t>Aboriginal and/or Torres Strait Islander; Culturally diverse; LGBTIQA+; People with disability; Young people; Older people</t>
  </si>
  <si>
    <t xml:space="preserve"> LGBTIQA+; Young people; People experiencing family violence</t>
  </si>
  <si>
    <t>Aboriginal and/or Torres Strait Islander; Culturally diverse; LGBTIQA+; People with disability; Young people; Older people; Women; Low-income/financially disadvantaged; Homeless/people in social housing; People experiencing family violence</t>
  </si>
  <si>
    <t>Aboriginal and/or Torres Strait Islander; Young people; Older people; Children</t>
  </si>
  <si>
    <t xml:space="preserve">Aboriginal and/or Torres Strait Islander; LGBTIQA+; People with disability; Young people; Older people; Children; Women; Low-income/financially disadvantaged; </t>
  </si>
  <si>
    <t xml:space="preserve">Aboriginal and/or Torres Strait Islander; Culturally diverse; LGBTIQA+; People with disability; Children; Women; Homeless/people in social housing; </t>
  </si>
  <si>
    <t>Aboriginal and/or Torres Strait Islander; LGBTIQA+; People with disability; Young people; Older people; Children; Low-income/financially disadvantaged</t>
  </si>
  <si>
    <t>Aboriginal and/or Torres Strait Islander; Culturally diverse; LGBTIQA+; People with disability; Low-income/financially disadvantaged; Homeless/people in social housing; People with chronic ill health, People experiencing homelessness</t>
  </si>
  <si>
    <t xml:space="preserve">Aboriginal and/or Torres Strait Islander; LGBTIQA+; People with disability; Young people; Older people; Children; Women; Low-income/financially disadvantaged; Homeless/people in social housing; </t>
  </si>
  <si>
    <t xml:space="preserve">Aboriginal and/or Torres Strait Islander; Culturally diverse; LGBTIQA+; People with disability; Young people; Low-income/financially disadvantaged; </t>
  </si>
  <si>
    <t xml:space="preserve">Aboriginal and/or Torres Strait Islander; Culturally diverse; LGBTIQA+; People with disability; Young people; Older people; Children; Women; Low-income/financially disadvantaged; Homeless/people in social housing; People who have experienced </t>
  </si>
  <si>
    <t xml:space="preserve">Aboriginal and/or Torres Strait Islander; Culturally diverse; LGBTIQA+; People with disability; Older people; Children; Women; Low-income/financially disadvantaged; </t>
  </si>
  <si>
    <t>Aboriginal and/or Torres Strait Islander; Culturally diverse; LGBTIQA+; People with disability; Young people; Older people; Children; Young people</t>
  </si>
  <si>
    <t xml:space="preserve">Aboriginal and/or Torres Strait Islander; LGBTIQA+; People with disability; Older people; Children; Women; Low-income/financially disadvantaged; </t>
  </si>
  <si>
    <t>Aboriginal and/or Torres Strait Islander;Young people; Older people; Children</t>
  </si>
  <si>
    <t>Aboriginal and/or Torres Strait Islander; LGBTIQA+; People with disability; Young people; Older people; Children;  Homeless/people in social housing;  Isolated/living alone</t>
  </si>
  <si>
    <t>Aboriginal and/or Torres Strait Islander; Culturally diverse; LGBTIQA+; People with disability</t>
  </si>
  <si>
    <t>Aboriginal and/or Torres Strait Islander; Culturally diverse; LGBTIQA+; People with disability; Young people; Older people; Women</t>
  </si>
  <si>
    <t>Aboriginal and/or Torres Strait Islander; Culturally diverse; LGBTIQA+; People with disability; Young people; Older people; Children; Isolated/living alone</t>
  </si>
  <si>
    <t>Aboriginal and/or Torres Strait Islander; Culturally diverse; LGBTIQA+; People with disability; Young people; Older people; Children; Women; Low-income/financially disadvantaged; Homeless/people in social housing</t>
  </si>
  <si>
    <t xml:space="preserve">Aboriginal and/or Torres Strait Islander; Culturally diverse; LGBTIQA+; Women; Low-income/financially disadvantaged </t>
  </si>
  <si>
    <t>Older people; Children</t>
  </si>
  <si>
    <t>Aboriginal and/or Torres Strait Islander; Culturally diverse; LGBTIQA+; People with disability; Young people; Older people; Low-income/financially disadvantaged</t>
  </si>
  <si>
    <t>Drop down for "NO" working. Everything that is not a "yes" is a "no".</t>
  </si>
  <si>
    <t xml:space="preserve">Aboriginal and/or Torres Strait Islander; Culturally diverse; LGBTIQA+; People with disability; Young people; Older people; Children; Women; Low-income/financially disadvantaged; Homeless/people in social housing; People experiencing </t>
  </si>
  <si>
    <t xml:space="preserve">Aboriginal and/or Torres Strait Islander; Culturally diverse; LGBTIQA+; People with disability; Young people; Older people; Children; </t>
  </si>
  <si>
    <t>Aboriginal and/or Torres Strait Islander; Culturally diverse; Young people; Older people; Children; Low-income/financially disadvantaged;</t>
  </si>
  <si>
    <t>o</t>
  </si>
  <si>
    <t>Draft Innovate RAP 2025-27</t>
  </si>
  <si>
    <t>Marrageil Strategy 2024-31</t>
  </si>
  <si>
    <t>Aboriginal and/or Torres Strait Islander; Children; Low-income/financially disadvantaged</t>
  </si>
  <si>
    <t>Aboriginal and/or Torres Strait Islander; People with a disability; Young people; Older people; Children; Women</t>
  </si>
  <si>
    <t>Reconciliation Action Plans</t>
  </si>
  <si>
    <t>Reconciliation Action Plan 2025-27</t>
  </si>
  <si>
    <t>Reconciliation Action Plan (RAP)</t>
  </si>
  <si>
    <t>Reconciliation Action Plan</t>
  </si>
  <si>
    <t>Reconciliation Plan</t>
  </si>
  <si>
    <t>Innovate RAP</t>
  </si>
  <si>
    <t>Barpangu Reconciliation Plan</t>
  </si>
  <si>
    <t>Wadawurrung Healthy Country Plan</t>
  </si>
  <si>
    <t>Innovate RAP 2025-2027</t>
  </si>
  <si>
    <t>Draft Aboriginal Commitment and Action Plan</t>
  </si>
  <si>
    <t>Dhelkunya Dja Country Plan</t>
  </si>
  <si>
    <t>Statement of Commitment</t>
  </si>
  <si>
    <t>Bagarru Bagarru Djerring RAP</t>
  </si>
  <si>
    <t>Reconciliaton Action Plan (Pending)</t>
  </si>
  <si>
    <t>Innovate Reconciliation Plan</t>
  </si>
  <si>
    <t>Innovate RAP 2024-2026</t>
  </si>
  <si>
    <t>Aboriginal and/or Torres Strait Islander; Culturally diverse; LGBTIQA+; People with disability; Young people; Older people; Low-income/financially disadvantaged; Isolated/living alone; People experiencing family violence</t>
  </si>
  <si>
    <t xml:space="preserve">Aboriginal and/or Torres Strait Islander; </t>
  </si>
  <si>
    <t>Aboriginal and/or Torres Strait Islander; Culturally diverse; People with disability; Homeless/people in social housing; People experiencing homelessness</t>
  </si>
  <si>
    <t>Aboriginal and/or Torres Strait Islander; People with disability; Young people; Older people</t>
  </si>
  <si>
    <t>Aboriginal and/or Torres Strait Islander; Culturally diverse; LGBTIQA+; People with disability; Women; Homeless/people in social housing; People with chronic ill health; People experiencing family violence</t>
  </si>
  <si>
    <r>
      <t>Aboriginal and/or Torres Strait Islander;</t>
    </r>
    <r>
      <rPr>
        <b/>
        <sz val="10"/>
        <color rgb="FF000000"/>
        <rFont val="Calibri"/>
        <family val="2"/>
        <scheme val="minor"/>
      </rPr>
      <t xml:space="preserve"> </t>
    </r>
    <r>
      <rPr>
        <sz val="10"/>
        <color rgb="FF000000"/>
        <rFont val="Calibri"/>
        <family val="2"/>
        <scheme val="minor"/>
      </rPr>
      <t>Culturally diverse; LGBTIQA+; People with disability; Young people;Children; Homeless/people in social housing;</t>
    </r>
  </si>
  <si>
    <t>Aboriginal and/or Torres Strait Islander; Culturally diverse; LGBTIQA+; People with disability; Older people</t>
  </si>
  <si>
    <r>
      <t>Aboriginal and/or Torres Strait Islander</t>
    </r>
    <r>
      <rPr>
        <b/>
        <sz val="10"/>
        <color rgb="FF000000"/>
        <rFont val="Calibri"/>
        <family val="2"/>
        <scheme val="minor"/>
      </rPr>
      <t xml:space="preserve">; </t>
    </r>
    <r>
      <rPr>
        <sz val="10"/>
        <color rgb="FF000000"/>
        <rFont val="Calibri"/>
        <family val="2"/>
        <scheme val="minor"/>
      </rPr>
      <t>Culturally diverse; LGBTIQA+; People with disability; Older people</t>
    </r>
  </si>
  <si>
    <t>Aboriginal and/or Torres Strait Islander; LGBTIQA+; Low-income/financially disadvantaged</t>
  </si>
  <si>
    <t>Aboriginal and/or Torres Strait Islander; Low-income/financially disadvantaged; Homeless/people in social housing</t>
  </si>
  <si>
    <t>Aboriginal and/or Torres Strait Islander; Low-income/financially disadvantaged;</t>
  </si>
  <si>
    <t>Aboriginal and/or Torres Strait Islander; Culturally diverse; Older people; Children; Women</t>
  </si>
  <si>
    <t>Icons</t>
  </si>
  <si>
    <r>
      <rPr>
        <b/>
        <sz val="10"/>
        <color theme="1"/>
        <rFont val="Calibri"/>
        <family val="2"/>
      </rPr>
      <t>HIGH</t>
    </r>
    <r>
      <rPr>
        <sz val="10"/>
        <color theme="1"/>
        <rFont val="Calibri"/>
        <family val="2"/>
      </rPr>
      <t xml:space="preserve"> – Detailed and actionable with clear initiatives, targets and/or delivery framework</t>
    </r>
  </si>
  <si>
    <t>Internal working groups; Local data</t>
  </si>
  <si>
    <t>List</t>
  </si>
  <si>
    <r>
      <rPr>
        <b/>
        <sz val="10"/>
        <color theme="1"/>
        <rFont val="Calibri"/>
        <family val="2"/>
      </rPr>
      <t>MEDIUM</t>
    </r>
    <r>
      <rPr>
        <sz val="10"/>
        <color theme="1"/>
        <rFont val="Calibri"/>
        <family val="2"/>
      </rPr>
      <t xml:space="preserve"> – Defined priorities with some supporting detail, but limited specificity or delivery clarity</t>
    </r>
  </si>
  <si>
    <t>Yes (to be developed)</t>
  </si>
  <si>
    <t>Both</t>
  </si>
  <si>
    <t>State based data analysis, Local data</t>
  </si>
  <si>
    <t>Community engagement</t>
  </si>
  <si>
    <r>
      <rPr>
        <b/>
        <sz val="10"/>
        <color theme="1"/>
        <rFont val="Calibri"/>
        <family val="2"/>
      </rPr>
      <t>LOW</t>
    </r>
    <r>
      <rPr>
        <sz val="10"/>
        <color theme="1"/>
        <rFont val="Calibri"/>
        <family val="2"/>
      </rPr>
      <t xml:space="preserve"> – Broad, high-level priorities with minimal supporting detail or implementation guidance</t>
    </r>
  </si>
  <si>
    <t>Yes (available)</t>
  </si>
  <si>
    <t>Health status review</t>
  </si>
  <si>
    <t>Local data</t>
  </si>
  <si>
    <t>Community engagement; Population health plan</t>
  </si>
  <si>
    <t>Community engagement, Partnership feedback/olanning</t>
  </si>
  <si>
    <t xml:space="preserve">Community satisfaction scores; Partnership feedback/planning </t>
  </si>
  <si>
    <t>State policy / framework / legislation alignment; Community engagement</t>
  </si>
  <si>
    <t>Informed by the VPHW Plan 2023-27</t>
  </si>
  <si>
    <t>Community Vision; Community engagement; Local data</t>
  </si>
  <si>
    <t>Community engagement; Local health services engagement</t>
  </si>
  <si>
    <t>Community engagement; Partnershp feedback/planning</t>
  </si>
  <si>
    <t>State priorities policy / framework / legislation alignment; Community engagement; Local data</t>
  </si>
  <si>
    <t>State priorities policy / framework / legislation alignment; Community engagement</t>
  </si>
  <si>
    <t>State priorities policy / framework / legislation alignment;   Local health services engagement</t>
  </si>
  <si>
    <t>State priorities policy / framework / legislation alignment; Local data</t>
  </si>
  <si>
    <t>State priorities policy / framework / legislation alignment;  Community survey scores</t>
  </si>
  <si>
    <t xml:space="preserve">State priorities policy / framework / legislation alignmentt; Local health services engagement; </t>
  </si>
  <si>
    <t>State policy / framework / legislation alignment; Community engagement; Local data</t>
  </si>
  <si>
    <t>Community engagement; Local health services engagement; Local data</t>
  </si>
  <si>
    <t>Local health services engagement; Local data; Population health plan</t>
  </si>
  <si>
    <t xml:space="preserve">Community engagement;  Local health services engagement; </t>
  </si>
  <si>
    <t xml:space="preserve">Local data; Partnershp feedback/planning; </t>
  </si>
  <si>
    <t>Integrated Municipal PHW Plan</t>
  </si>
  <si>
    <t>State priorities alignment; Community Vision; Community engagement; Local data</t>
  </si>
  <si>
    <t xml:space="preserve">Community engagement; Partnershp feedback/planning; </t>
  </si>
  <si>
    <t>State policy / framework / legislation alignment; Community engagement; State based data analysis</t>
  </si>
  <si>
    <t xml:space="preserve">State policy / framework / legislation alignment; Community engagement; </t>
  </si>
  <si>
    <t>State based data analysis, Working groups; Local health services engagement; Local data; Council plans and documents; Community satisfaction scores</t>
  </si>
  <si>
    <t>Community engagement; Local data</t>
  </si>
  <si>
    <t>Community engagement;Local data; Informed by the VPHW Plan 2023-27; Population health plan</t>
  </si>
  <si>
    <t xml:space="preserve">Community engagement; Local data; </t>
  </si>
  <si>
    <t xml:space="preserve">Community engagement;  Local data; </t>
  </si>
  <si>
    <t xml:space="preserve">Community engagement;  Partnershp feedback/planning; </t>
  </si>
  <si>
    <t>State policy / framework / legislation alignment</t>
  </si>
  <si>
    <t xml:space="preserve"> Community Vision; Community engagement</t>
  </si>
  <si>
    <t>Community engagement; Partnership feedback/planning</t>
  </si>
  <si>
    <t>Health status determinants / indicators / analysis</t>
  </si>
  <si>
    <t xml:space="preserve">State policy / framework / legislation alignment; Local data; </t>
  </si>
  <si>
    <t>Community engagement;  Partnershp feedback/planning</t>
  </si>
  <si>
    <t>State policy / framework / legislation alignment; Community Vision</t>
  </si>
  <si>
    <t>Annual Health Forums 2024 and 2025</t>
  </si>
  <si>
    <t>State policy / framework / legislation alignment; Community Vision; Community engagement; State based data analysis, Working groups; Local health services engagement; Local data; Council plans and documents; Community satisfaction scores; Partnershp feedback/planning; Community survey scores; Informed by the VPHW Plan 2023-27; Population health plan; Annual Health Forums 2024 and 2025</t>
  </si>
  <si>
    <t xml:space="preserve">Council plans and documents; </t>
  </si>
  <si>
    <t>Council plans and documents</t>
  </si>
  <si>
    <t>State policy / framework / legislation alignment; Community Vision;</t>
  </si>
  <si>
    <t>State policy / framework / legislation alignment; Community Vision; Community engagement;Council plans and documents</t>
  </si>
  <si>
    <t xml:space="preserve"> State policy / framework / legislation alignment; Local data;</t>
  </si>
  <si>
    <t>Community engagement; State based data analysis,</t>
  </si>
  <si>
    <t xml:space="preserve">Community engagement; State based data analysis; Local data; </t>
  </si>
  <si>
    <t>Community engagement;  Council plans and documents</t>
  </si>
  <si>
    <t>Community engagement; State based data analysis</t>
  </si>
  <si>
    <t xml:space="preserve">State policy / framework / legislation alignment;  Community engagement; </t>
  </si>
  <si>
    <t>Community engagement; Informed by the VPHW Plan 2023-27</t>
  </si>
  <si>
    <t xml:space="preserve">Local data; Council plans and documents; </t>
  </si>
  <si>
    <t>Community engagement; Local health services engagement; Local data; Partnershp feedback/planning</t>
  </si>
  <si>
    <t>Community engagement; Community survey scores;</t>
  </si>
  <si>
    <t xml:space="preserve"> Local data; Council plans and documents</t>
  </si>
  <si>
    <t>Partnership feedback/planning</t>
  </si>
  <si>
    <t>Community Vision; Council plans and documents</t>
  </si>
  <si>
    <t>Community engagement; Working groups</t>
  </si>
  <si>
    <t xml:space="preserve"> State based data analysis; Local data</t>
  </si>
  <si>
    <t>Community engagement; State based data analysis; Local data; Council plans and documents</t>
  </si>
  <si>
    <t>PRIORITY POPULATIONS NAMED - Don't think this is current year data pulling</t>
  </si>
  <si>
    <t>https://www.brimbank.vic.gov.au/about-council/how-we-work/council-plan-together-we-are-brimbank</t>
  </si>
  <si>
    <t>https://www.alpineshire.vic.gov.au/sites/default/files/2025-09/Alpine_Shire_Council_Community_Vision_Council_Plan_20252029_Low_Resolution.pdf</t>
  </si>
  <si>
    <t>https://www.glenelg.vic.gov.au/Our-Council/Publications-and-Budgets/Council-and-Wellbeing-Plan-2025-2029</t>
  </si>
  <si>
    <t>https://www.goldenplains.vic.gov.au/sites/default/files/2025-07/Golden%20Plains%20Shire%20Council%20Municipal%20Public%20Health%20and%20Wellbeing%20Action%20Plan%20FINAL.pdf</t>
  </si>
  <si>
    <t>https://www.geelongaustralia.com.au/common/public/documents/8ddc90cad8331c4-communityheathandwellbeingstrategy2025-29.pdf</t>
  </si>
  <si>
    <t>https://www.greaterdandenong.vic.gov.au/council-plan-2025-29</t>
  </si>
  <si>
    <t>https://www.bendigo.vic.gov.au/sites/default/files/2025-06/City-Greater-Bendigo-Council-Plan-2025-2029.pdf</t>
  </si>
  <si>
    <t>https://www.hume.vic.gov.au/files/sharedassets/public/v/3/your-council/council-plans/council-plan-2025–2029.pdf</t>
  </si>
  <si>
    <t>https://www.yarracity.vic.gov.au/sites/default/files/2025-10/Municipal%20Public%20Health%20and%20Wellbeing%20Plan%202025%20-%202029.pdf</t>
  </si>
  <si>
    <t>https://www.gleneira.vic.gov.au/media/kzbnlbw4/gecc-council-plan-2025-2029.pdf</t>
  </si>
  <si>
    <t>https://www.manningham.vic.gov.au/sites/default/files/2025-07/Council%20Plan%202025-2029.pdf</t>
  </si>
  <si>
    <t>https://www.surfcoast.vic.gov.au/files/assets/public/v/1/01-about-us/council/council-plan-2025-2029-including-municipal-public-health-and-wellbeing-plan.pdf</t>
  </si>
  <si>
    <t>https://www.ballarat.vic.gov.au/sites/default/files/2025-09/Health%20and%20Wellbeing%202021-2031_R2025.pdf</t>
  </si>
  <si>
    <t>https://www.latrobe.vic.gov.au/sites/default/files/2025-07/LCC%20Council%20Plan%20Final_1.pdf</t>
  </si>
  <si>
    <t>https://www.centralgoldfields.vic.gov.au/files/sharedassets/public/v/1/3-about-us/governance-and-strategy/council-plans-documents-strategies-policies/20251023-cgsc-council-plan-2025-2029.pdf</t>
  </si>
  <si>
    <t>https://www.campaspe.vic.gov.au/files/assets/public/documents/council-plan-2025-2029.pdf</t>
  </si>
  <si>
    <t>https://www.hepburn.vic.gov.au/files/assets/public/v/6/residents/documents/7556hep_councilplan_v9.pdf</t>
  </si>
  <si>
    <t>https://www.mountalexander.vic.gov.au/files/assets/public/v/3/files/3.-council/council-strategies-amp-plans/municipal-health-and-wellbeing-plan-2025-2029.pdf</t>
  </si>
  <si>
    <t>https://www.hobsonsbay.vic.gov.au/Council/Strategy-and-planning/Council-Plan-and-strategic-documents</t>
  </si>
  <si>
    <t>https://www.maribyrnong.vic.gov.au/About/Our-plans-and-performance/Municipal-Public-Health-and-Wellbeing-Plan</t>
  </si>
  <si>
    <t>https://www.gannawarra.vic.gov.au/files/assets/public/v/1/document-resources/council-plan-2025-2029/final-2025-2029-gannawarra-council-plan.pdf</t>
  </si>
  <si>
    <t>https://www.ararat.vic.gov.au/sites/default/files/2025-07/CM%20Agenda%20250729%20-%20Attachment%203.2.pdf</t>
  </si>
  <si>
    <t>Stand-alone MPHWP (2021-2031) - Updated 2025</t>
  </si>
  <si>
    <t>https://www.banyule.vic.gov.au/About-us/Policies-plans-strategies/Council-plans-and-strategies/Health-and-Wellbeing-Plan-2025-2029</t>
  </si>
  <si>
    <t>https://www.basscoast.vic.gov.au/assets/agendas-minutes/attachments/8.4-Draft-Healthy-Safe-and-Resilient-Bass-Coast-Plan-2025-2029.pdf</t>
  </si>
  <si>
    <t>https://www.wangaratta.vic.gov.au/Your-Council/Council-Documents-Plans-Strategies/Council-Plan-2025-29</t>
  </si>
  <si>
    <t>https://www.towong.vic.gov.au/repository/libraries/id:2cvu1xfyg1cxby8c14xc/hierarchy/Plans%2C%20Budgets%20and%20Reports/Plans/Health%20and%20Wellbeing%20Plan/Current%20Plan/Municipal%20Health%20and%20Wellbeing%20Plan%202025-2029.pdf</t>
  </si>
  <si>
    <t>https://www.yoursaywarrnambool.com.au/sites/yoursaywarrnambool.com.au/files/documents/Healthy%20Warrnambool/4015%20Healthy%20Warrnambool%20Plan%202025-2029_final%20_0.pdf</t>
  </si>
  <si>
    <t>https://www.future.wellington.vic.gov.au/strategies-and-plans/live-well-in-wellington-2025-2029</t>
  </si>
  <si>
    <t>https://www.westwimmera.vic.gov.au/Content-search?dlv_OC%20CL%20Public%20Site%20Search=(keyword=council%20plan%202025)</t>
  </si>
  <si>
    <t>https://www.whittlesea.vic.gov.au/files/assets/public/v/2/documents/about-us/council/plans-strategies-and-policies/community-plan-action-plans/community-plans-2025-2029/community-plan-2025-2029_web.pdf</t>
  </si>
  <si>
    <t>https://www.wodonga.vic.gov.au/Portals/0/Attachments/Municipal_Public_Health_and_Wellbeing_Plan_final.pdf</t>
  </si>
  <si>
    <t>https://hdp-au-prod-app-yarra-shaperanges-files.s3.ap-southeast-2.amazonaws.com/2517/6048/3821/Yarra_Ranges_Council_Health_and_Wellbeing_Strategy_2025-2029.pdf</t>
  </si>
  <si>
    <t>https://www.yarriambiack.vic.gov.au/files/sharedassets/public/v/1/documents/policies-publications/council-plans-and-strategic-plans/council-plan-2025-2029.pdf</t>
  </si>
  <si>
    <t>https://www.strathbogie.vic.gov.au/wp-content/uploads/2025/06/Council-Plan-2025-2029.pdf</t>
  </si>
  <si>
    <t>https://www.stonnington.vic.gov.au/About/Corporate-documents/Strategies-and-plans/Health-and-Wellbeing-Strategy-2025–2029</t>
  </si>
  <si>
    <t>https://www.pyrenees.vic.gov.au/About-Pyrenees-Shire-Council/News-and-media/Municipal-Public-Health-and-Wellbeing-Plan-adopted</t>
  </si>
  <si>
    <t>https://www.portphillip.vic.gov.au/about-the-council/council-plan-and-budget</t>
  </si>
  <si>
    <t>https://www.ngshire.vic.gov.au/Council/Governance-and-transparency/Council-publications/Council-Plan</t>
  </si>
  <si>
    <t>https://www.nillumbik.vic.gov.au/Council/Our-organisation/Strategies-policies-and-plans/Health-and-Wellbeing-Plan</t>
  </si>
  <si>
    <t>https://www.murrindindi.vic.gov.au/files/assets/public/v/1/documents/1-council/publications/council-plans/municipal-public-health-and-wellbeing-plan-2025-2029-_2.pdf</t>
  </si>
  <si>
    <t>https://www.mornpen.vic.gov.au/About-Us/Strategies-Plans-Policies/Strategy-Plan-Listing/Public-Health-and-Wellbeing-Plan</t>
  </si>
  <si>
    <t>https://www.merri-bek.vic.gov.au/globalassets/website-merri-bek/areas/my-council/about-council/council-plan/merri-bek-council-plan-2025-29-includes-community-vision.pdf</t>
  </si>
  <si>
    <t>https://www.moorabool.vic.gov.au/Services-and-support/Health-and-wellbeing/Municipal-Public-Health-Wellbeing-Plan-2025-2029</t>
  </si>
  <si>
    <t>https://mvcc.vic.gov.au/wp-content/uploads/2025/12/25-420940-Corporate-Document-ARCHIVE-Council-Plan-2025-29-Ref-25-421510.pdf</t>
  </si>
  <si>
    <t>https://www.monash.vic.gov.au/files/assets/public/v/1/edms/about-us/corporate-plans-strategies/health-wellbeing-plan-final.pdf</t>
  </si>
  <si>
    <t>https://www.bawbawshire.vic.gov.au/About-Council/Publications-and-Policies/Our-Performance/Council-Plan-and-Community-Vision</t>
  </si>
  <si>
    <t>https://www.bayside.vic.gov.au/sites/default/files/2025-07/Designed%20Bayside%20City%20Council%20Plan%202025-2029%20%28accessible%20edit%29.pdf</t>
  </si>
  <si>
    <t>https://www.benalla.vic.gov.au/document/benalla-rural-city-council-plan-2025-2029/</t>
  </si>
  <si>
    <t>https://www.boroondara.vic.gov.au/media/113581/download?inline</t>
  </si>
  <si>
    <t>https://www.buloke.vic.gov.au/plans</t>
  </si>
  <si>
    <t>https://www.cardinia.vic.gov.au/downloads/download/536/liveability_plan_2017-29_-_cardinia_shire_council</t>
  </si>
  <si>
    <t>https://www.casey.vic.gov.au/sites/default/files/2025-10/City%20of%20Casey%20-%20Council%20Plan%202025-29.pdf</t>
  </si>
  <si>
    <t>https://www.corangamite.vic.gov.au/Council/Publications/Plans-Strategies-A-Z/Healthy-Well-Corangamite</t>
  </si>
  <si>
    <t>https://www.darebin.vic.gov.au/files/assets/public/v/2/about-council/documents/performance/council-plan/our-darebin-plan-2025-29.pdf</t>
  </si>
  <si>
    <t>https://egswazstorage.blob.core.windows.net/pubwebcontent/Adopted%20Council%20Plan%202025-29.pdf</t>
  </si>
  <si>
    <t>https://hdp-au-prod-app-frank-engage-files.s3.ap-southeast-2.amazonaws.com/3217/5161/1222/council-and-wellbeing-plan-2025-2029_web_2025.pdf</t>
  </si>
  <si>
    <t>https://greatershepparton.com.au/council/council-documents/council-plan</t>
  </si>
  <si>
    <t>https://www.hindmarsh.vic.gov.au/files/assets/public/v/1/council/council-resources/council-plans/hindmarsh-shire-council-plan-2025-2029-municipal-public-health-and-wellbeing-plan.pdf</t>
  </si>
  <si>
    <t>https://www.hrcc.vic.gov.au/Our-Council/Governance-and-Transparency/Public-Documents/Council-Publications/Council-Plan</t>
  </si>
  <si>
    <t>https://www.indigoshire.vic.gov.au/About-Council/Planning-for-our-Future/Council-Plan</t>
  </si>
  <si>
    <t>https://www.kingston.vic.gov.au/council/council-documents/plans-policies-and-reports/public-health-and-wellbeing</t>
  </si>
  <si>
    <t>https://www.knox.vic.gov.au/our-council/policies-strategies-and-plans/council-and-health-and-wellbeing-plan</t>
  </si>
  <si>
    <t>https://www.mansfield.vic.gov.au/Council/Plans-Strategies-Policies/Key-Strategic-Documents/Council-Plan</t>
  </si>
  <si>
    <t>https://www.maroondah.vic.gov.au/About-Council/Planning-for-our-future/Strategies-and-plans/Maroondah-Liveability-Wellbeing-and-Resilience-Strategy</t>
  </si>
  <si>
    <t>https://www.melton.vic.gov.au/Council/About-Council/Council-Plans-and-Budget</t>
  </si>
  <si>
    <t>https://www.mildura.vic.gov.au/files/assets/public/document-resources/council/about-council/council-plans-amp-strategies/community-health-and-wellbeing-plan-2021-2025-final.pdf</t>
  </si>
  <si>
    <t>https://www.moira.vic.gov.au/Our-Council/Our-plans-and-strategies/Our-other-plans-and-strategies/Municipal-Public-Health-and-Wellbeing-Plan-2025-2029</t>
  </si>
  <si>
    <t>All identified health priorities align with the 10 VPHWP themes.</t>
  </si>
  <si>
    <t>Lifelong learning; Housing</t>
  </si>
  <si>
    <t>Social Connection with Purpose; Our Thriving Local Economy</t>
  </si>
  <si>
    <t>Celebrating culture and history</t>
  </si>
  <si>
    <t>Housing security</t>
  </si>
  <si>
    <t xml:space="preserve">"Acknowledged" as part of a general commitment to "healthy communities" but has no specific objective or action. "Other priorities" focus on supporting arts, history, and young people's local identity. </t>
  </si>
  <si>
    <t>"Other priorities" focus on self-determination, belonging, and intergenerational connections separate from mental health.</t>
  </si>
  <si>
    <t>"Other priorities" focus on education as a social determinant and the impact of housing diversity on health.</t>
  </si>
  <si>
    <t>"Other priorities" focus on physical assets like the McDonald Centre and leisure facilities to support wellness.</t>
  </si>
  <si>
    <t>Local living</t>
  </si>
  <si>
    <t>"Other priorities" focus on supporting arts, history, and young people's local identity. Housing security explicitly identified as one of the top five factors affecting community health.</t>
  </si>
  <si>
    <t>"Other priorities" focus on ensuring residents can meet everyday needs within their own</t>
  </si>
  <si>
    <t>Social connection</t>
  </si>
  <si>
    <t>Social connection is specifically paired with mental health to address loneliness and community life participation.</t>
  </si>
  <si>
    <t>Social and economic inclusion</t>
  </si>
  <si>
    <t>A broad focus on participation and economic development beyond physical health.</t>
  </si>
  <si>
    <t>Growing and Liveable; Access to services</t>
  </si>
  <si>
    <t>Focuses on transport connectivity, housing options, and the availability of childcare/health specialists.</t>
  </si>
  <si>
    <t>Improve social cohesion; Improve financial wellbeing and resilience</t>
  </si>
  <si>
    <t>"Other priorities" address the liveability domains of employment, education, and financial stability.</t>
  </si>
  <si>
    <t>Affordable housing and homelessness</t>
  </si>
  <si>
    <t>Advocacy for accessible health services</t>
  </si>
  <si>
    <t>"Other priorities" focus on removing barriers to high-quality and inclusive local health care</t>
  </si>
  <si>
    <t>community-led future planning and general liveability</t>
  </si>
  <si>
    <t>Access to health and wellbeing services; addressing the digital divide</t>
  </si>
  <si>
    <t>Minimising gambling loss and harm; Housing Affordability and Supply</t>
  </si>
  <si>
    <t>"Other priorities' specifically focus on economic harm reduction and secure housing as a health foundation.</t>
  </si>
  <si>
    <t>Social and affordable housing; Cultural differences</t>
  </si>
  <si>
    <t>A specific strategic focus to address disadvantage among the younger population.</t>
  </si>
  <si>
    <t>Focuses on creating a city where everyone feels valued and can access services.</t>
  </si>
  <si>
    <t>Promoting access to health services; Addressing the cost of living; Enhancing community safety</t>
  </si>
  <si>
    <t>Housing meets different needs; Efficient and sustainable City</t>
  </si>
  <si>
    <t>Celebrating diversity, history and the arts; Poverty and homelessness support</t>
  </si>
  <si>
    <t>Social inclusion; Affordable housing; Gambling harm</t>
  </si>
  <si>
    <t>"Other priorities" focus on cultural identity and advocacy for those experiencing socioeconomic poverty.</t>
  </si>
  <si>
    <t>facilitating housing supply and social participation as health drivers.</t>
  </si>
  <si>
    <t>Access to housing and preventing homelessness; Access to services and digital inclusion</t>
  </si>
  <si>
    <t>Listed in Appendix B as a priority but no local action or objective is defined in the plan. "Other priorities" include specific goals identified through workshops to address the digital divide and housing stress.</t>
  </si>
  <si>
    <t>Addresses the built and economic environments as primary health determinants.</t>
  </si>
  <si>
    <t>Gambling harm; Affordable housing development</t>
  </si>
  <si>
    <t>Gambling harm</t>
  </si>
  <si>
    <t>Lifelong Learning; Public Safety</t>
  </si>
  <si>
    <t>Focuses on streamlining service delivery and advocating for diverse housing needs.</t>
  </si>
  <si>
    <t>Identifies affordability and financial pressure as primary local health challenges.</t>
  </si>
  <si>
    <t>Focuses on community inclusion and participation as a standalone wellbeing goal.</t>
  </si>
  <si>
    <t>A broad focus on signature actions that improve urban liveability and community trust.</t>
  </si>
  <si>
    <t>Economic development, tourism, and community leadership.</t>
  </si>
  <si>
    <t>Focuses on lifelong learning, including advocacy for a local university precinct.</t>
  </si>
  <si>
    <t>Comprehensive focus on social determinants and place-based responses.</t>
  </si>
  <si>
    <t xml:space="preserve">Economic prosperity </t>
  </si>
  <si>
    <t>Social connection; Community preparedness and resilience</t>
  </si>
  <si>
    <t>Social cohesion; Cost of living; Housing affordability</t>
  </si>
  <si>
    <t>Targets specific social vulnerabilities and addictive behaviours in the community.</t>
  </si>
  <si>
    <t>Secure housing, social determinants of food, and public safety.</t>
  </si>
  <si>
    <t>Prioritises quality of life in economic decisions and addresses rural transport barriers.</t>
  </si>
  <si>
    <t>Focuses on infrastructure and essential services as foundations for wellbeing.</t>
  </si>
  <si>
    <t>Improving food systems; Access to services, facilities and housing; Gambling harm</t>
  </si>
  <si>
    <t>Unlock land and housing; Supporting farming and rural industries</t>
  </si>
  <si>
    <t>Housing and food security; Isolation and loneliness</t>
  </si>
  <si>
    <t>Open spaces and pathways; Social connection; Gambling harm</t>
  </si>
  <si>
    <t>Social connection and inclusion; Sustainable living</t>
  </si>
  <si>
    <t>Respect, diversity and inclusion; Access and equity</t>
  </si>
  <si>
    <t>Access to Care</t>
  </si>
  <si>
    <t>Affordable housing and cost of living</t>
  </si>
  <si>
    <t>Social and emotional wellbeing; Gambling harm</t>
  </si>
  <si>
    <t>Reducing social isolation; Cancer prevention screening; Active ageing programs</t>
  </si>
  <si>
    <t>Cost-of-living pressures; Isolation and loneliness; Affordable housing; Discrimination</t>
  </si>
  <si>
    <t>Sustainable local food system; Homelessness; Gambling harm</t>
  </si>
  <si>
    <t>Thriving local economy; Liveable and connected communities</t>
  </si>
  <si>
    <t>Accessible Services; Social connection</t>
  </si>
  <si>
    <t>Access to human services; Safer and more inclusive communities</t>
  </si>
  <si>
    <t>Agricultural/farming activities; Volunteerism; Recreational water security</t>
  </si>
  <si>
    <t>Update guided by an Internal Working Group; Partners with BHC and Women's Health Grampians</t>
  </si>
  <si>
    <t>Utilized a "ThinkTank" for deep discussions; Works with Wurundjeri Narrap tea and Barrbunin Beek</t>
  </si>
  <si>
    <t>Mentions general "partners" supporting community health and wellbeing services</t>
  </si>
  <si>
    <t>Partners to address gender equality, homelessness, food insecurity, and addiction harms</t>
  </si>
  <si>
    <t>North Eastern Public Health Unit developed and published a comprehensive population profile in 2025...</t>
  </si>
  <si>
    <t xml:space="preserve">developed to meet the legislated requirements... including... our regional Public Health Unit </t>
  </si>
  <si>
    <t>Members [of Leadership Group]... Western Victoria Primary Health Network (WVPHN)... Barwon South West Public Health Unit</t>
  </si>
  <si>
    <t>Ovens Murray Public Health Unit, Health Needs Assessment 2023</t>
  </si>
  <si>
    <t>Appendix A – Supporting organisations... Loddon Mallee Public Health Unit... Murray Public Health Network</t>
  </si>
  <si>
    <t>Aligning our health and wellbeing priorities with those in the Barwon South West Local Public Health Unit (LPHU) Catchment Plan 2023-29</t>
  </si>
  <si>
    <t>References... 4. Gippsland Primary Health Network... 5. Gippsland Public Health Network</t>
  </si>
  <si>
    <t>References... Loddon Mallee Public Health Unit Data Profile – 2024</t>
  </si>
  <si>
    <t>Our partners in delivering local health and wellbeing initiatives include: ... NEPHU – North Eastern Public Health Unit</t>
  </si>
  <si>
    <t>internal working group... worked closely with a representative from the Loddon Mallee Public Health Unit to guide the process</t>
  </si>
  <si>
    <t>Health and Wellbeing Partners who helped to inform this plan... Grampians Public Health Unit</t>
  </si>
  <si>
    <t>Loddon Mallee Public Health Unit (LMPHU) Regional public health authority responsible for population health planning</t>
  </si>
  <si>
    <t>NEPHU serves the northern and north-eastern metropolitan region... LPHUs work at regional level and collaborate with a range of partners</t>
  </si>
  <si>
    <t>external partners who contributed to the development of this plan via the engagement process... Grampians Health GPHU</t>
  </si>
  <si>
    <t>Plan Partners... Grampians Public Health Unit... They are essential in health planning and delivery</t>
  </si>
  <si>
    <t>Local: South-Eastern Public Health Unit: Population health catchment plan 2023-28</t>
  </si>
  <si>
    <t>Council aligns its Municipal Public Health and Wellbeing Plan with... other regional Health Plans [BSWPHU Catchment Plan]</t>
  </si>
  <si>
    <t>contribution to the development of the Healthy Warrnambool Plan... Barwon South West Public Health Unit... Barwon South West PHN</t>
  </si>
  <si>
    <t>created alongside our committed partners, including... Gippsland Region Public Health Unit, Gippsland Primary Health Network</t>
  </si>
  <si>
    <t>partners were engaged in its development: ... Grampians Public Health Unit, Western Victoria Primary Health Network</t>
  </si>
  <si>
    <t>Council has established a MPHWP Steering Committee... Membership includes... Eastern Melbourne Primary Health Network... North East Public Health Unit</t>
  </si>
  <si>
    <t>Wyndham Health Plan Advisory Committee, which comprises of local health sector stakeholders, including Western Public Health Unit, North Western Melbourne PHN</t>
  </si>
  <si>
    <r>
      <t xml:space="preserve">The Central Goldfields Council Plan lists both the </t>
    </r>
    <r>
      <rPr>
        <b/>
        <sz val="16"/>
        <color rgb="FF303030"/>
        <rFont val="Google Sans Text"/>
      </rPr>
      <t>Grampians Local Public Health Unit</t>
    </r>
    <r>
      <rPr>
        <sz val="16"/>
        <color rgb="FF303030"/>
        <rFont val="Google Sans Text"/>
      </rPr>
      <t xml:space="preserve"> and the </t>
    </r>
    <r>
      <rPr>
        <b/>
        <sz val="16"/>
        <color rgb="FF303030"/>
        <rFont val="Google Sans Text"/>
      </rPr>
      <t>Western Victoria Primary Health Network</t>
    </r>
    <r>
      <rPr>
        <sz val="16"/>
        <color rgb="FF303030"/>
        <rFont val="Google Sans Text"/>
      </rPr>
      <t xml:space="preserve"> under the heading </t>
    </r>
    <r>
      <rPr>
        <b/>
        <sz val="16"/>
        <color rgb="FF303030"/>
        <rFont val="Google Sans Text"/>
      </rPr>
      <t>"Key partners include"</t>
    </r>
  </si>
  <si>
    <r>
      <t xml:space="preserve">he Gannawarra Shire Council Plan (incorporating the Municipal Public Health and Wellbeing Plan) identifies the </t>
    </r>
    <r>
      <rPr>
        <b/>
        <sz val="16"/>
        <color rgb="FF303030"/>
        <rFont val="Google Sans Text"/>
      </rPr>
      <t>Loddon Mallee Public Health Unit</t>
    </r>
    <r>
      <rPr>
        <sz val="16"/>
        <color rgb="FF303030"/>
        <rFont val="Google Sans Text"/>
      </rPr>
      <t xml:space="preserve"> and </t>
    </r>
    <r>
      <rPr>
        <b/>
        <sz val="16"/>
        <color rgb="FF303030"/>
        <rFont val="Google Sans Text"/>
      </rPr>
      <t>Murray Primary Health Network</t>
    </r>
    <r>
      <rPr>
        <sz val="16"/>
        <color rgb="FF303030"/>
        <rFont val="Google Sans Text"/>
      </rPr>
      <t xml:space="preserve"> as key collaborative partners and data sources</t>
    </r>
  </si>
  <si>
    <r>
      <t xml:space="preserve">The plan explicitly thanks and acknowledges the </t>
    </r>
    <r>
      <rPr>
        <b/>
        <sz val="16"/>
        <color rgb="FF303030"/>
        <rFont val="Google Sans Text"/>
      </rPr>
      <t>Western Public Health Unit</t>
    </r>
    <r>
      <rPr>
        <sz val="16"/>
        <color rgb="FF303030"/>
        <rFont val="Google Sans Text"/>
      </rPr>
      <t xml:space="preserve"> and the </t>
    </r>
    <r>
      <rPr>
        <b/>
        <sz val="16"/>
        <color rgb="FF303030"/>
        <rFont val="Google Sans Text"/>
      </rPr>
      <t>Grampians Public Health Unit</t>
    </r>
    <r>
      <rPr>
        <sz val="16"/>
        <color rgb="FF303030"/>
        <rFont val="Google Sans Text"/>
      </rPr>
      <t xml:space="preserve"> as "key health and wellbeing partners"</t>
    </r>
  </si>
  <si>
    <r>
      <t xml:space="preserve">council identifies the </t>
    </r>
    <r>
      <rPr>
        <b/>
        <i/>
        <sz val="16"/>
        <color rgb="FF303030"/>
        <rFont val="Google Sans Text"/>
      </rPr>
      <t>Goulburn Valley Public Health Unit</t>
    </r>
    <r>
      <rPr>
        <i/>
        <sz val="16"/>
        <color rgb="FF303030"/>
        <rFont val="Google Sans Text"/>
      </rPr>
      <t xml:space="preserve"> as part of its "collaborative relationships" and marks specific actions in its plan that deliver on health priorities</t>
    </r>
  </si>
  <si>
    <t>Increasing healthy eating</t>
  </si>
  <si>
    <t>Reducing harm from smoking, vaping</t>
  </si>
  <si>
    <t>Tackling a changing climate and its impact on health</t>
  </si>
  <si>
    <t>Lifelong Healthy Habits</t>
  </si>
  <si>
    <t>Every Body Active</t>
  </si>
  <si>
    <t>Promoting industry best practice for tobacco businesses</t>
  </si>
  <si>
    <t>Healthy Planet, Healthy People</t>
  </si>
  <si>
    <t>Social Connection with Purpose</t>
  </si>
  <si>
    <t>Building Respectful Communities (addressing family and gender-based violence)</t>
  </si>
  <si>
    <t xml:space="preserve">Preventing communicable diseases </t>
  </si>
  <si>
    <t>Promoting healthy, active, safe and inclusive communities</t>
  </si>
  <si>
    <t>Strengthening community connection and resilience</t>
  </si>
  <si>
    <t>Healthy eating</t>
  </si>
  <si>
    <t>Participation in passive recreation; Participation in active recreation</t>
  </si>
  <si>
    <t>Mental health and wellbeing</t>
  </si>
  <si>
    <t>Community Safety (including emergency management and local laws)</t>
  </si>
  <si>
    <t>Ensure our services support healthy and active living</t>
  </si>
  <si>
    <t>Health and wellbeing for all (physical and mental health support)</t>
  </si>
  <si>
    <t>Reducing harm from alcohol, drug and tobacco use</t>
  </si>
  <si>
    <t>Tackling the health impacts of climate change</t>
  </si>
  <si>
    <t>Improved mental wellbeing</t>
  </si>
  <si>
    <t>Increase healthy eating</t>
  </si>
  <si>
    <t>Increase physical activity and active living</t>
  </si>
  <si>
    <t>Tackle climate change and its impacts on health</t>
  </si>
  <si>
    <t>Improve mental wellbeing and social inclusion</t>
  </si>
  <si>
    <t>Improve gender equality and prevent gender-based violence</t>
  </si>
  <si>
    <t>Reduce harm (namely injury, alcohol and emerging harms)</t>
  </si>
  <si>
    <t>Improving mental health and social connection</t>
  </si>
  <si>
    <t>Prevention of family violence and promotion of gender equality</t>
  </si>
  <si>
    <t>Reducing the impacts of alcohol</t>
  </si>
  <si>
    <t>Addressing food insecurity and improving healthy eating</t>
  </si>
  <si>
    <t>Supporting healthy and active living</t>
  </si>
  <si>
    <t>Reducing harm from vaping and tobacco</t>
  </si>
  <si>
    <t>Addressing the health impacts of climate change</t>
  </si>
  <si>
    <t>Gender equality and preventing gender-based violence</t>
  </si>
  <si>
    <t>Active and Healthy (equal access to healthy food and a healthier diet)</t>
  </si>
  <si>
    <t>Active and Healthy (more physically active)</t>
  </si>
  <si>
    <t>Reducing harm from tobacco and e-cigarette use</t>
  </si>
  <si>
    <t>Inclusive and Connected (community connections and mental health)</t>
  </si>
  <si>
    <t>Respectful and Safe (preventing violence in all its forms)</t>
  </si>
  <si>
    <t>Mental wellbeing</t>
  </si>
  <si>
    <t>Improve healthy eating and active living</t>
  </si>
  <si>
    <t>Reduce harm from tobacco, vaping, alcohol, drugs, and gambling</t>
  </si>
  <si>
    <t>Climate change and its impact on health</t>
  </si>
  <si>
    <t>Improve mental wellbeing</t>
  </si>
  <si>
    <t>Reduce family violence</t>
  </si>
  <si>
    <t>Improve safety (includes reducing road trauma and injury)</t>
  </si>
  <si>
    <t xml:space="preserve"> Healthy and Active Environments </t>
  </si>
  <si>
    <t>Tobacco, vaping, alcohol and gambling harm</t>
  </si>
  <si>
    <t>Community resilience</t>
  </si>
  <si>
    <t>Mental and physical wellbeing</t>
  </si>
  <si>
    <t>Improving wellbeing</t>
  </si>
  <si>
    <t>Reducing harm from alcohol and drug use</t>
  </si>
  <si>
    <t>Support healthy and active lifestyles</t>
  </si>
  <si>
    <t>Promote active living</t>
  </si>
  <si>
    <t>Improve wellbeing</t>
  </si>
  <si>
    <t>Enhance our community and social spaces and collaborate with communities to deliver healthy and climate resilient environments</t>
  </si>
  <si>
    <t>Support healthy eating and active living</t>
  </si>
  <si>
    <t xml:space="preserve">Strengthen community safety and prevent harm (specifically rising youth vaping) </t>
  </si>
  <si>
    <t>Build resilience against adverse environmental and weather impacts</t>
  </si>
  <si>
    <t>Strengthen community safety and prevent harm (addressing family and gendered violence)</t>
  </si>
  <si>
    <t xml:space="preserve">Strengthen community safety and prevent harm (alcohol and other drug harms) </t>
  </si>
  <si>
    <t>Nutritious food choices</t>
  </si>
  <si>
    <t>Providing accessible community facilities that support sport and leisure</t>
  </si>
  <si>
    <t>Vaping, tobacco use and smoking reduction</t>
  </si>
  <si>
    <t>Support mental health by promoting social inclusion and connection</t>
  </si>
  <si>
    <t>Preventing harm from family and gender-based violence</t>
  </si>
  <si>
    <t>Sexual and reproductive health</t>
  </si>
  <si>
    <t>Harm reduction for alcohol and substance use</t>
  </si>
  <si>
    <t>Promote environmental sustainability</t>
  </si>
  <si>
    <t>Improving mental health and wellbeing</t>
  </si>
  <si>
    <t>Prevent all forms of violence</t>
  </si>
  <si>
    <t>Access to nutritious food and food security</t>
  </si>
  <si>
    <t>Opportunities for walking, cycling and active travel; Access to public open spaces</t>
  </si>
  <si>
    <t>Community resilience to climate change</t>
  </si>
  <si>
    <t>Connections and belonging</t>
  </si>
  <si>
    <t>Safe and Respectful Communities (preventing family violence)</t>
  </si>
  <si>
    <t>Alcohol and illicit drugs</t>
  </si>
  <si>
    <t>Tackling Climate Change and Its Impacts on Health</t>
  </si>
  <si>
    <t>Improving Wellbeing (social connections, creativity, recreation)</t>
  </si>
  <si>
    <t>Preventing All Forms of Violence</t>
  </si>
  <si>
    <t>Increase healthy eatin</t>
  </si>
  <si>
    <t>Increased active living</t>
  </si>
  <si>
    <t>Reducing negative impacts associated with tobacco and vaping</t>
  </si>
  <si>
    <t>Climate change and health</t>
  </si>
  <si>
    <t>Preventing all forms of violence (including family violence)</t>
  </si>
  <si>
    <t>Reducing the negative impacts associated with alcohol and other substance use</t>
  </si>
  <si>
    <t xml:space="preserve">Reducing harm from tobacco and e-cigarette use </t>
  </si>
  <si>
    <t>Tackling climate change and its health impact</t>
  </si>
  <si>
    <t>Decreasing antimicrobial resistance</t>
  </si>
  <si>
    <t>Reducing tobacco and e-cigarette use</t>
  </si>
  <si>
    <t>Work with partners to make it easier to live healthy and active lives at all ages</t>
  </si>
  <si>
    <t>We take action for a healthier climate; We care for land, water and air</t>
  </si>
  <si>
    <t>We are safe, happy and healthy</t>
  </si>
  <si>
    <t>Be leaders in preventing family violence</t>
  </si>
  <si>
    <t>Supporting our community to lead healthy lives (increasing healthy eating)</t>
  </si>
  <si>
    <t>Supporting our community to lead healthy lives (increased active transport)</t>
  </si>
  <si>
    <t>Supporting our community to lead healthy lives (reduced risk of harm from tobacco and e-cigarettes)</t>
  </si>
  <si>
    <t>Increasing community adaptation to climate-related health risks</t>
  </si>
  <si>
    <t>Creating safer and more inclusive communities (preventing gender-based violence)</t>
  </si>
  <si>
    <t>Supporting our community to lead healthy lives (reduced risk of harm from alcohol)</t>
  </si>
  <si>
    <t>Help people access local, fresh, healthy, culturally appropriate, and affordable food</t>
  </si>
  <si>
    <t>Strengthen our partnerships to make our community safer, both in-person and online</t>
  </si>
  <si>
    <t>Increasing healthy eating and food security</t>
  </si>
  <si>
    <t>Active living</t>
  </si>
  <si>
    <t>Reducing harmful tobacco/vaping use</t>
  </si>
  <si>
    <t>Social connection and wellbeing</t>
  </si>
  <si>
    <t>Community safety (preventing all forms of violence)</t>
  </si>
  <si>
    <t>Injury prevention</t>
  </si>
  <si>
    <t>Reducing harmful alcohol and other drug use</t>
  </si>
  <si>
    <t>Equitable access to safe, healthy, and sustainable food</t>
  </si>
  <si>
    <t>Physical activity and active living</t>
  </si>
  <si>
    <t>Harm minimisation (tobacco and vaping)</t>
  </si>
  <si>
    <t>Climate change and health impacts</t>
  </si>
  <si>
    <t>Mental wellbeing and social inclusion</t>
  </si>
  <si>
    <t>Gender equity and prevention of violence</t>
  </si>
  <si>
    <t>Harm minimisation (alcohol misuse)</t>
  </si>
  <si>
    <t>Increasing mental wellbeing</t>
  </si>
  <si>
    <t>Our Community is active, healthy and connected</t>
  </si>
  <si>
    <t>Food systems and food security</t>
  </si>
  <si>
    <t>Support and deliver harm prevention initiatives to reduce harm from tobacco and vaping</t>
  </si>
  <si>
    <t>Health and wellbeing impacts of climate change</t>
  </si>
  <si>
    <t>Family violence and inequality</t>
  </si>
  <si>
    <t>Community safety (reducing injury)</t>
  </si>
  <si>
    <t>Support and deliver harm prevention initiatives to reduce harm from alcohol and other drugs</t>
  </si>
  <si>
    <t>Improved access to food security</t>
  </si>
  <si>
    <t>Improvements to shared paths and footpaths</t>
  </si>
  <si>
    <t>Reduction of carbon emissions and adaptation to climate change</t>
  </si>
  <si>
    <t>A healthy community with access to opportunities (better mental health)</t>
  </si>
  <si>
    <t>Measures to prevent and respond to family violence</t>
  </si>
  <si>
    <t>Reducing harm from alcohol, drug, tobacco and e-cigarette use</t>
  </si>
  <si>
    <t>Smoking, alcohol &amp; gambling harm</t>
  </si>
  <si>
    <t>Climate change &amp; health</t>
  </si>
  <si>
    <t>Responding to family violence</t>
  </si>
  <si>
    <t>Support access to affordable and nutritious food</t>
  </si>
  <si>
    <t>Create opportunities for active living</t>
  </si>
  <si>
    <t>Reduce harm from alcohol, smoking, vaping and gambling</t>
  </si>
  <si>
    <t>Build resilience to emergencies and threats, including climate change</t>
  </si>
  <si>
    <t>Improve social connection and mental wellbeing</t>
  </si>
  <si>
    <t>Support prevention of all forms of violence</t>
  </si>
  <si>
    <t>Decrease severe food insecurity</t>
  </si>
  <si>
    <t>Healthy Lifestyles (active lifestyles)</t>
  </si>
  <si>
    <t>Reducing harm from alcohol, drugs, smoking, vaping and gambling</t>
  </si>
  <si>
    <t>Healthy Lifestyles (support improved mental health)</t>
  </si>
  <si>
    <t>Public Safety (preventing all forms of violence)</t>
  </si>
  <si>
    <t>Promote community health and wellbeing</t>
  </si>
  <si>
    <t>Safe and Respectful Communities (reduce all forms of violence)</t>
  </si>
  <si>
    <t>Transport, including active transport</t>
  </si>
  <si>
    <t>Climate and emergencies</t>
  </si>
  <si>
    <t>Loneliness and social inclusion</t>
  </si>
  <si>
    <t>Gender-based violence (family violence)</t>
  </si>
  <si>
    <t>Alcohol and gambling</t>
  </si>
  <si>
    <t xml:space="preserve">Facilitate opportunities for people of all life stages to participate in active living </t>
  </si>
  <si>
    <t>Our community is active and healthy with improved wellbeing</t>
  </si>
  <si>
    <t>A safe, inclusive and connected community</t>
  </si>
  <si>
    <t>Invest in community safety, including reducing harm</t>
  </si>
  <si>
    <t>Increase healthy eating and active living</t>
  </si>
  <si>
    <t>Reduce harm from alcohol, tobacco and drug use</t>
  </si>
  <si>
    <t>Tackle climate change and its impact on health</t>
  </si>
  <si>
    <t>Promote wellbeing with a socially connected community</t>
  </si>
  <si>
    <t>A healthy and Active Community (access to nutritious food)</t>
  </si>
  <si>
    <t>A healthy and Active Community (supports active living)</t>
  </si>
  <si>
    <t>A Sustainable and Liveable City (prioritises climate resilience)</t>
  </si>
  <si>
    <t>A Resilient and Thriving Community (strengthens mental wellbeing)</t>
  </si>
  <si>
    <t>Wellbeing and Safety</t>
  </si>
  <si>
    <t>Provide inclusive leisure and sporting facilities; Enhance local parks and trails</t>
  </si>
  <si>
    <t>Implement Council's Sustainability Strategy, including a Climate Change Plan</t>
  </si>
  <si>
    <t>A healthy, inclusive and connected community</t>
  </si>
  <si>
    <t>A safe and liveable community</t>
  </si>
  <si>
    <t>Built and natural form resilience to extreme weather</t>
  </si>
  <si>
    <t>Mental health and wellbeing; Social connection</t>
  </si>
  <si>
    <t>Family and gender-based violence</t>
  </si>
  <si>
    <t xml:space="preserve">Reduce the number of deaths and injuries from traffic accidents </t>
  </si>
  <si>
    <t>Reduce substance abuse (alcohol and drugs)</t>
  </si>
  <si>
    <t>Support healthier eating and enhance food security</t>
  </si>
  <si>
    <t>Increase active living and physical activity for all</t>
  </si>
  <si>
    <t>Mitigate and plan for climate change risks</t>
  </si>
  <si>
    <t>Grow awareness and understanding of mental health and wellbeing</t>
  </si>
  <si>
    <t>Progress gender equality</t>
  </si>
  <si>
    <t>Improving food systems</t>
  </si>
  <si>
    <t>Improving mental wellbeing and social connection</t>
  </si>
  <si>
    <t>Preventing all forms of violence and discrimination</t>
  </si>
  <si>
    <t>Increasing immunisations</t>
  </si>
  <si>
    <t>Compliance programs for gambling, alcohol, drug use</t>
  </si>
  <si>
    <t xml:space="preserve"> Food Systems</t>
  </si>
  <si>
    <t>Physical Health (physical activity guidelines)</t>
  </si>
  <si>
    <t>Partner with stakeholders to promote smoke-free and vape-free policies</t>
  </si>
  <si>
    <t>Leading local climate change mitigation and adaptation</t>
  </si>
  <si>
    <t>Mental Health</t>
  </si>
  <si>
    <t>Gender equality and preventing gender and family violence</t>
  </si>
  <si>
    <t>Safe public spaces and recreation (reduction of unintentional injury)</t>
  </si>
  <si>
    <t>Infection prevention and control</t>
  </si>
  <si>
    <t>Prioritise improving access to screening and treatment for STIs</t>
  </si>
  <si>
    <t>Targeted Health Programs (reducing alcohol-related harm)</t>
  </si>
  <si>
    <t>Increasing physical activity</t>
  </si>
  <si>
    <t>Prevent and minimise harms from gambling, alcohol, tobacco and vapes</t>
  </si>
  <si>
    <t>Minimising the health impacts of climate change</t>
  </si>
  <si>
    <t>Prevent family violence and violence against women</t>
  </si>
  <si>
    <t xml:space="preserve">Support young people with age appropriate education about sexual health </t>
  </si>
  <si>
    <t>Enhance the health and wellbeing of our communities (active recreation alignment)</t>
  </si>
  <si>
    <t>Emergency Preparedness, Response and Recovery</t>
  </si>
  <si>
    <t>Childhood immunisation rates</t>
  </si>
  <si>
    <t>Deliver active and passive activities and facilities (active living)</t>
  </si>
  <si>
    <t>Community preparedness and resilience</t>
  </si>
  <si>
    <t>Support opportunities that increase social connection</t>
  </si>
  <si>
    <t>Food security and healthy food environments</t>
  </si>
  <si>
    <t>Reduced impacts of alcohol, drugs, vaping and tobacco</t>
  </si>
  <si>
    <t>Climate resilient households and communities</t>
  </si>
  <si>
    <t>Mental and social wellbeing</t>
  </si>
  <si>
    <t>Safe and respectful communities</t>
  </si>
  <si>
    <t>Healthy Living (Increasing healthy eating and active living)</t>
  </si>
  <si>
    <t>Reducing harm from smoking and vaping</t>
  </si>
  <si>
    <t>Climate Change Health Impacts</t>
  </si>
  <si>
    <t>Mental Wellbeing and Social Connection</t>
  </si>
  <si>
    <t>Gender Equality (preventing all forms of violence)</t>
  </si>
  <si>
    <t xml:space="preserve">Reducing harm from alcohol and drug use </t>
  </si>
  <si>
    <t>Reduce tobacco use and vaping</t>
  </si>
  <si>
    <t>Improving mental health</t>
  </si>
  <si>
    <t>Preventing gender-based and family violence</t>
  </si>
  <si>
    <t>Alcohol Related Harm Prevention and Minimisation</t>
  </si>
  <si>
    <t>Healthy Eating and Food Security</t>
  </si>
  <si>
    <t>Physical Activity</t>
  </si>
  <si>
    <t>Harm from Alcohol, Drugs, Tobacco, Vaping and Gambling</t>
  </si>
  <si>
    <t>Climate Change</t>
  </si>
  <si>
    <t>Mental Health and Resilience</t>
  </si>
  <si>
    <t>Prevention of Gender-Based Violence</t>
  </si>
  <si>
    <t>Immunisation</t>
  </si>
  <si>
    <t>Sexual and Reproductive Health</t>
  </si>
  <si>
    <t>Deliver evidence-based smoking and vaping harm prevention</t>
  </si>
  <si>
    <t>Deliver road safety initiatives to prevent road deaths and serious injuries</t>
  </si>
  <si>
    <t>Minimise vector-borne diseases</t>
  </si>
  <si>
    <t>Alcohol, other drugs, and gambling harm</t>
  </si>
  <si>
    <t>Health, wellbeing and active living</t>
  </si>
  <si>
    <t>Healthy natural environment and climate-resilient future</t>
  </si>
  <si>
    <t>Social connection and inclusion</t>
  </si>
  <si>
    <t>Gender Equality Action Plan</t>
  </si>
  <si>
    <t>Reducing harm from alcohol, drugs, vaping, tobacco, and gambling</t>
  </si>
  <si>
    <t>Sustainable futures and healthy environments</t>
  </si>
  <si>
    <t>Preventing discrimination and violence</t>
  </si>
  <si>
    <t>Promote healthy eating and improved food security</t>
  </si>
  <si>
    <t>Provide active living opportunities</t>
  </si>
  <si>
    <t>Support collaborative work on tobacco and e-cigarette use</t>
  </si>
  <si>
    <t>Climate adaptation and preparedness</t>
  </si>
  <si>
    <t>Deliver community education initiatives that increase awareness of mental health services</t>
  </si>
  <si>
    <t>Foster a community where everyone can live free from violence</t>
  </si>
  <si>
    <t>Support partners to promote and deliver local sexual and reproductive health</t>
  </si>
  <si>
    <t>This council includes 20+ priorities; only those clearly aligned to VPHWP priorities are listed.</t>
  </si>
  <si>
    <t>Improving housing and food security</t>
  </si>
  <si>
    <t>Increasing active living and physical activity</t>
  </si>
  <si>
    <t>Tackling climate change and its impact on health</t>
  </si>
  <si>
    <t>Reducing isolation and loneliness</t>
  </si>
  <si>
    <t>Encouraging Healthier Eating</t>
  </si>
  <si>
    <t>Increasing Active Living</t>
  </si>
  <si>
    <t>Being a Climate Resilient Community</t>
  </si>
  <si>
    <t>Connecting our Community and Supporting Mental Wellbeing</t>
  </si>
  <si>
    <t>Creating a Safer Community (prevention of violence)</t>
  </si>
  <si>
    <t>Support minimisation of alcohol harm</t>
  </si>
  <si>
    <t>Increase physical activity for all ages</t>
  </si>
  <si>
    <t>Reducing harm from gambling, alcohol, drugs, tobacco and e-cigarettes</t>
  </si>
  <si>
    <t>Improve opportunities for social connection</t>
  </si>
  <si>
    <t>Ensure people are safe, active and connected (safety/violence prevention)</t>
  </si>
  <si>
    <r>
      <t>recreation improvements</t>
    </r>
    <r>
      <rPr>
        <sz val="10"/>
        <color rgb="FF303030"/>
        <rFont val="Calibri"/>
        <family val="2"/>
        <scheme val="minor"/>
      </rPr>
      <t xml:space="preserve">; </t>
    </r>
    <r>
      <rPr>
        <i/>
        <sz val="10"/>
        <color rgb="FF303030"/>
        <rFont val="Calibri"/>
        <family val="2"/>
        <scheme val="minor"/>
      </rPr>
      <t>playgrounds and open space</t>
    </r>
    <r>
      <rPr>
        <sz val="10"/>
        <color rgb="FF303030"/>
        <rFont val="Calibri"/>
        <family val="2"/>
        <scheme val="minor"/>
      </rPr>
      <t xml:space="preserve">; </t>
    </r>
    <r>
      <rPr>
        <i/>
        <sz val="10"/>
        <color rgb="FF303030"/>
        <rFont val="Calibri"/>
        <family val="2"/>
        <scheme val="minor"/>
      </rPr>
      <t>Paths and Trails Strategy</t>
    </r>
  </si>
  <si>
    <r>
      <t>Climate and coastal protection</t>
    </r>
    <r>
      <rPr>
        <sz val="10"/>
        <color rgb="FF303030"/>
        <rFont val="Calibri"/>
        <family val="2"/>
        <scheme val="minor"/>
      </rPr>
      <t xml:space="preserve">; </t>
    </r>
    <r>
      <rPr>
        <i/>
        <sz val="10"/>
        <color rgb="FF303030"/>
        <rFont val="Calibri"/>
        <family val="2"/>
        <scheme val="minor"/>
      </rPr>
      <t>Coastal adaptation and disaster mitigation planning</t>
    </r>
  </si>
  <si>
    <t>Healthy, Connected and Inclusive</t>
  </si>
  <si>
    <t>Active and sustainable living (Everyone has access to nutritious, affordable food)</t>
  </si>
  <si>
    <t>Active and sustainable living (Everyone has the opportunity to be active)</t>
  </si>
  <si>
    <t>Prevent harm from alcohol, gambling, vaping, tobacco and other drugs</t>
  </si>
  <si>
    <t>Active and sustainable living (Building resilience in a changing climate)</t>
  </si>
  <si>
    <t>Community safety and all forms of violence</t>
  </si>
  <si>
    <t>Healthy and Sustainable Environments (provide and facilitate healthy food options)</t>
  </si>
  <si>
    <t>Active Living</t>
  </si>
  <si>
    <t>Healthy and Sustainable Environments (minimise harm from tobacco and e-cigarette use)</t>
  </si>
  <si>
    <t>Healthy and Sustainable Environments (deliver Climate Change Action Plan)</t>
  </si>
  <si>
    <t>Mental Health and Social Connection</t>
  </si>
  <si>
    <t>Access and Equity (safe from all forms of violence)</t>
  </si>
  <si>
    <t>Healthy and Sustainable Environments (minimise harm from alcohol use</t>
  </si>
  <si>
    <t>Increase Healthy Eating and Active Living</t>
  </si>
  <si>
    <t>Reduce Harm from Alcohol and Vaping</t>
  </si>
  <si>
    <t>Tackle the Impacts of Climate on Health</t>
  </si>
  <si>
    <t>Improve Mental Health and Social Connection</t>
  </si>
  <si>
    <t>Advance Gender Equity and Address Family Violence</t>
  </si>
  <si>
    <t>Healthy Lifestyles &amp; Prevention (supporting healthy eating)</t>
  </si>
  <si>
    <t>Healthy Lifestyles &amp; Prevention (supporting active living)</t>
  </si>
  <si>
    <t>Healthy Environment (enhancing environmental resilience)</t>
  </si>
  <si>
    <t>Access to Care (mental health services)</t>
  </si>
  <si>
    <t>Community Safety &amp; Harm Reduction (preventing all forms of violence)</t>
  </si>
  <si>
    <t>Community Safety &amp; Harm Reduction (reducing injury)</t>
  </si>
  <si>
    <t>Decreasing antimicrobial resistance across human and animal health</t>
  </si>
  <si>
    <t>Improving food security and healthy eating</t>
  </si>
  <si>
    <t>Encourage accessible sport and recreation services</t>
  </si>
  <si>
    <t>Reducing harm from alcohol, tobacco, and other drugs</t>
  </si>
  <si>
    <t>Climate Adaptation Plan</t>
  </si>
  <si>
    <t>Preventing family violence</t>
  </si>
  <si>
    <t>Increasing healthy eating and improving local food systems</t>
  </si>
  <si>
    <t>Improving resilience to the impacts of climate change</t>
  </si>
  <si>
    <t>Improving social and emotional wellbeing</t>
  </si>
  <si>
    <t>Prevention of gender-based violence</t>
  </si>
  <si>
    <t>Improve awareness and reduce stigma of sexual health service</t>
  </si>
  <si>
    <t xml:space="preserve">Reducing harm from gambling, alcohol and other drugs </t>
  </si>
  <si>
    <t>Healthy &amp; Active (support healthy eating)</t>
  </si>
  <si>
    <t>Healthy &amp; Active (support active living)</t>
  </si>
  <si>
    <t>Safe and Respectful (reduce harm from tobacco and vapes)</t>
  </si>
  <si>
    <t>Sustainability Strategy</t>
  </si>
  <si>
    <t>Mental Health &amp; Wellbeing</t>
  </si>
  <si>
    <t>Safe and Respectful (reduce all forms of gendered violence)</t>
  </si>
  <si>
    <t>Safe and Respectful (reduce harm from alcohol and other drugs)</t>
  </si>
  <si>
    <t>Explore opportunities to improve access to healthy food choices</t>
  </si>
  <si>
    <t>Encouraging healthy lifestyles and safe settings (Create recreation, sport and active lifestyle opportunities)</t>
  </si>
  <si>
    <t>Encouraging healthy lifestyles and safe settings (Identify partnership opportunities to reduce tobacco and vaping)</t>
  </si>
  <si>
    <t>Resilient and sustainable environment</t>
  </si>
  <si>
    <t>Improving mental health and reducing social isolation</t>
  </si>
  <si>
    <t>Preventing all forms of violence within our community</t>
  </si>
  <si>
    <t>Immunisation services</t>
  </si>
  <si>
    <t>Encouraging healthy lifestyles and safe settings (Identify partnership opportunities to reduce harm from alcohol and other drugs)</t>
  </si>
  <si>
    <t>Access to fresh food</t>
  </si>
  <si>
    <t>Access to, and increasing, physical activity</t>
  </si>
  <si>
    <t>Youth development and mental wellbeing (harms from vaping)</t>
  </si>
  <si>
    <t>Tackling climate change and health impacts</t>
  </si>
  <si>
    <t>Resilience and overall wellbeing (mental health)</t>
  </si>
  <si>
    <t>Family violence including elder abuse</t>
  </si>
  <si>
    <t>Reducing injury (falls in the home)</t>
  </si>
  <si>
    <t>Youth development and mental wellbeing (harms from AOD)</t>
  </si>
  <si>
    <t>Promote healthy eating and a sustainable local food system</t>
  </si>
  <si>
    <t>Increase active living</t>
  </si>
  <si>
    <t>Reduce harm from tobacco and e-cigarette use</t>
  </si>
  <si>
    <t>Help protect community health in a changing climate</t>
  </si>
  <si>
    <t>Advance gender equality and prevention of gendered violence</t>
  </si>
  <si>
    <t>Participate in the Victorian Arbovirus Disease Control Program</t>
  </si>
  <si>
    <t>Reducing harm from gambling, alcohol and other drugs</t>
  </si>
  <si>
    <t>Deliver a rolling program of investment into new pedestrian footpaths and trails</t>
  </si>
  <si>
    <t>Scope and deliver an upgrade to the Bright Library; Refresh the Access and Inclusion Plan and deliver initiatives to ensure facilities, events, and services are accessible</t>
  </si>
  <si>
    <t>Improve the service delivery of the aquatic facilities and gym</t>
  </si>
  <si>
    <t>Support self-determining, healthy and safe Aboriginal people</t>
  </si>
  <si>
    <t>Deliver the Disability Access and Inclusion Plan 2022-26 and the LGBTIQA+ Inclusion Plan 2022-26</t>
  </si>
  <si>
    <t>Engage with the community to collect place-based perceptions of safety through a mapping platform</t>
  </si>
  <si>
    <t>Deliver the Ballarat Libraries and Learning Strategy 2022-27</t>
  </si>
  <si>
    <t>Implement information in the Banyule Banner on the Uluru Statement from the Heart by 30 June 2026; Host one National Reconciliation Week event per year</t>
  </si>
  <si>
    <t>Develop and implement a cultural safety audit for Council infrastructure by 31 December 2026; Deliver the Rainbow Space program for LGBTIQA+ young people</t>
  </si>
  <si>
    <t>Supporting volunteer organisations by providing practical supports including training, accessibility, and resources to reduce paperwork</t>
  </si>
  <si>
    <t>Construct the Watsonia Town Square by 30 September 2025; Identification of up to three facilities suitable for community day use by 30 June 2026</t>
  </si>
  <si>
    <t>Support activity centres through the renewal of relevant Special Rate and Charge Schemes by 30 June 2026</t>
  </si>
  <si>
    <t>Recognising Bunurong culture and promoting reconciliation</t>
  </si>
  <si>
    <t>Implement thePhillip Island Recreation Master Plan and the Playspace Strategy</t>
  </si>
  <si>
    <t>Support young people to live, learn, play and connect locally</t>
  </si>
  <si>
    <t>Develop and implement a Reconciliation Action Plan</t>
  </si>
  <si>
    <t>Continue ensuring children and families have access to early years services</t>
  </si>
  <si>
    <t>Review and implement the Paths and Trails Strategy; Delivery and establishment of the Baw Baw Culture and Connection Precinct</t>
  </si>
  <si>
    <t>Improve public safety in Council open spaces and parks</t>
  </si>
  <si>
    <t>Deliver Hampton Foreshore precinct improvements; Implement the Sportsground Pavilion Improvement Plan</t>
  </si>
  <si>
    <t>Explore opportunities to reduce the burden and cost of doing business in Bayside</t>
  </si>
  <si>
    <t>Deliver the Road Safety Strategy 2019–2024 and the Safeguarding Children Action Plan</t>
  </si>
  <si>
    <t>Deliver inclusive, accessible events and programs that reduce social isolation</t>
  </si>
  <si>
    <t>Respectfully engage, include and celebrate Aboriginal and Torres Strait Islander culture and communities</t>
  </si>
  <si>
    <t>Maintain and develop recreation reserves, parks and gardens, playgrounds, and paths</t>
  </si>
  <si>
    <t>Implement the Access and Inclusion Plan</t>
  </si>
  <si>
    <t>Mayor, Councillors, and community leaders to raise awareness on gender equity and respectful relationships through public forums</t>
  </si>
  <si>
    <t>Replace public toilet amenities across the Shire with accessible and inclusive infrastructure</t>
  </si>
  <si>
    <t>Support Progress Associations to enact their Community Action Plans to deliver positive local outcomes</t>
  </si>
  <si>
    <t>Develop a community strengthening approach to guide how Council works with communities to achieve their aspirations</t>
  </si>
  <si>
    <t>Establish a Human Rights and Social Equity position statement to guide fair access and inclusio</t>
  </si>
  <si>
    <t>Celebrate key events like NAIDOC and National Reconciliation Week through the Innovate Reconciliation Action Plan 2024-2026</t>
  </si>
  <si>
    <t>Maintain and update public maps to display bike paths, trails, and accessible facilities</t>
  </si>
  <si>
    <t>Develop and implement a Disability Action Plan in partnership with a council-coordinated Access Advisory Group</t>
  </si>
  <si>
    <t>Deliver the Murnong Community Centre providing mini-branch library space and meeting rooms to help seniors maintain independence</t>
  </si>
  <si>
    <t>Deliver and facilitate culturally safe services and programs for First Peoples children and their families</t>
  </si>
  <si>
    <t>Deliver the Granite Hills Major Community Park featuring nature and water play and a Changing Places facility</t>
  </si>
  <si>
    <t>Fund community organisations through the Community Grants Program to deliver prevention initiatives</t>
  </si>
  <si>
    <t>Train Maternal Child Health (MCH) services in the Multi-Agency Referral and Assessment Management (MARAM) framework to respond to family violence</t>
  </si>
  <si>
    <t>Deliver the Disability Action Plan; Seek funding for key housing projects such as the Kaniva-Kelly Street development</t>
  </si>
  <si>
    <t>Implement the West Wimmera Tourism Strategy action plan; Restore and activate the Serviceton Railway Station</t>
  </si>
  <si>
    <t>Seek funding to upgrade the Kaniva, Goroke, and Edenhope swimming pools</t>
  </si>
  <si>
    <t>Partner with Gunditjmara Aboriginal Co-operative and Eastern Maar Aboriginal Corporation</t>
  </si>
  <si>
    <t>Review and design internal policies to support harm minimisation strategies relating to alcohol, vaping, and gambling</t>
  </si>
  <si>
    <t>Support community-led initiatives and social activities that connect people experiencing loneliness</t>
  </si>
  <si>
    <t>Advocate for, maintain, and develop walking and cycling networks connecting communities to services</t>
  </si>
  <si>
    <t>Continue to implement actions of Reconciliation Action Plans across the municipality</t>
  </si>
  <si>
    <t>Implement strategic priority actions listed in the Towong Shire Council’s Youth Strategy 2025 - 2029</t>
  </si>
  <si>
    <t>Support and enable a support services database with neighbourhood houses and stakeholders</t>
  </si>
  <si>
    <t>Implement at least one missing link path annually as identified in the Missing Link Footpath Strategy</t>
  </si>
  <si>
    <t>Work with First Nations people to promote mutual respect and understanding</t>
  </si>
  <si>
    <t>Provide funding and support for community groups to deliver accessible events and activities that encourage active living</t>
  </si>
  <si>
    <t>Develop and implement a Public Toilet Strategy; Complete a review of all buildings to identify opportunities for consolidation</t>
  </si>
  <si>
    <t>Develop a community-facing Inclusive Language and Imagery Guide to promote respectful communication</t>
  </si>
  <si>
    <t>Partner to pilot an after-school Homework Club for students living on the Horace Petty Estate</t>
  </si>
  <si>
    <t>Recognise and acknowledge First Nations history through cultural tourism</t>
  </si>
  <si>
    <t>Confirm funding and develop the detailed design for the redevelopment of the Hamilton Performing Arts Centre and Hamilton Cinema</t>
  </si>
  <si>
    <t>Deliver support for volunteers via insurance or maintenance grants assistance</t>
  </si>
  <si>
    <t>Build a relationship with Traditional Custodians (Bunurong and Gunaikurnai people) to support common cultural and social objectives</t>
  </si>
  <si>
    <t>Partner with stakeholder organisations to promote programs that focus on respect, equality, and dignity</t>
  </si>
  <si>
    <t>Partner with the Indigenous community and service providers to develop solutions to health issues through Council’s Reconciliation Plan</t>
  </si>
  <si>
    <t>Plan and deliver upgrades and maintenance of Council owned recreational facilities including swimming pools and open spaces</t>
  </si>
  <si>
    <t>Deliver the LGBTIQA+ Action Plan 2023-26 and develop an approach to embed inclusion as a service provider and ally</t>
  </si>
  <si>
    <t>Partner with Traditional Owners and the Aboriginal and Torres Strait Islander community through the Reconciliation Action Plan</t>
  </si>
  <si>
    <t>Undertake upgrades of the St Kilda Adventure Playground and Skinners Adventure Playground</t>
  </si>
  <si>
    <t>Deliver actions in the Positive Ageing Policy to support the needs and aspirations of older people in Port Phillip</t>
  </si>
  <si>
    <t>Deliver existing healthy ageing support via Thrive 50+ Hubs enabling older people to access services and social connection initiatives</t>
  </si>
  <si>
    <t>Deliver Gender Impact Assessment (GIA) training across all council departments; Deliver a Multicultural Action Plan</t>
  </si>
  <si>
    <t>Support activities that recognise Traditional Owners including National Reconciliation Week, National Sorry Day, and NAIDOC Week</t>
  </si>
  <si>
    <t>Deliver a Cycling and Active Transport Program that improves safety and health outcomes through inclusive infrastructure</t>
  </si>
  <si>
    <t>Build partnerships with the Wurundjeri Woi Wurrung Cultural Heritage Aboriginal Corporation to co-develop culturally owned education resources</t>
  </si>
  <si>
    <t>Launch the Hidden Disability Sunflower Campaign and provide sensory-friendly options at Council facilities</t>
  </si>
  <si>
    <t>Undertake accessibility audits of bushland reserves and shared trails to improve access for older adults</t>
  </si>
  <si>
    <t>Promote reconciliation and partnerships with Traditional Owners through the Reconciliation Action Pla</t>
  </si>
  <si>
    <t>Recognise and strengthen the role of volunteers by coordinating support and celebrating contributions</t>
  </si>
  <si>
    <t xml:space="preserve">Deliver early years programs including the Parent Early Education Partnership </t>
  </si>
  <si>
    <t>Scope the viability of undertaking a cultural values capture and mapping exercise with Traditional Owners to enhance project planning</t>
  </si>
  <si>
    <t>Continue to implement priorities in the Port Fairy Bicycle Implementation Strategy to encourage increased cycling</t>
  </si>
  <si>
    <t>Establish a business incentive program to enable Moyne to compete for business investment; Deliver professional development to Councillors</t>
  </si>
  <si>
    <t>Reinstate and resource the local family violence and gender equity network; Train staff in trauma-informed and culturally safe practices</t>
  </si>
  <si>
    <t>Deliver and activate local and inclusive infrastructure that enables active recreation in open spaces including seniors parks and playgrounds</t>
  </si>
  <si>
    <t>Undertake social impact assessments on licence applications for electronic gaming machines</t>
  </si>
  <si>
    <t>Deliver the Functional Zero initiative aimed at promoting improved service coordination for people experiencing homelessness and sleeping rough</t>
  </si>
  <si>
    <t>Partner with local Indigenous organisations to provide opportunities for Indigenous people to grow and harvest culturally appropriate foods</t>
  </si>
  <si>
    <t>Celebrate and promote IDAHOBIT and Pride Month including community activities; Deliver Movement-based Bystander Training for male players in sports clubs</t>
  </si>
  <si>
    <t>Prepare a report identifying the scope and pathway to a Reconciliation Action Plan (RAP); Develop a Council working group to support First Nations cultural events</t>
  </si>
  <si>
    <t>Explore opportunities for a Human Libraries Program where people can share their culture and experience</t>
  </si>
  <si>
    <t>Prepare a Moonee Valley Self-Determination Plan informed by the Wurundjeri Woi-wurrung and Aboriginal community</t>
  </si>
  <si>
    <t>Prepare and deliver initiatives for LGBTIQA+ inclusion, health, and safety</t>
  </si>
  <si>
    <t>Prepare and implement an open space acquisition framework for increasing open space in priority areas</t>
  </si>
  <si>
    <t>Increase targeted community engagement and participation from priority population groups</t>
  </si>
  <si>
    <t>Refresh and implement the Walking and Cycling Strategy to cater for a variety of mobility needs</t>
  </si>
  <si>
    <t>Develop and implement a Reconciliation Action Plan 2025-2027</t>
  </si>
  <si>
    <t>Develop and implement a Digital Inclusion Strategy</t>
  </si>
  <si>
    <t>Endorse the draft Small Town Sports Strategy and seek external funding for recreation facility upgrades</t>
  </si>
  <si>
    <t>Include First Nations’ culture, history, and language in events, public realm, and programs; Support Taungurung Land and Waters Council Cultural Tourism</t>
  </si>
  <si>
    <t>Expand tailored support for families by delivering flexible, place-based enhancements to maternal and child health and parenting support</t>
  </si>
  <si>
    <t>Continue implementation of the Missing Links Program to deliver footpaths and shared paths throughout the Shire</t>
  </si>
  <si>
    <t>Deliver a pilot wheelchair basketball program to remove barriers for people with disability</t>
  </si>
  <si>
    <t>Support the creation of dementia-friendly places and spaces; Respond to Aged Care reforms during the transition</t>
  </si>
  <si>
    <t>Support the coordination of the Cultural Significant Events Committee to ensure culturally safe planning of key events</t>
  </si>
  <si>
    <t>Support young people through the Youth Outreach in the North and the Youth Holistic Outreach Program</t>
  </si>
  <si>
    <t>Implement the sustainable gardening education program "My Smart Garden"</t>
  </si>
  <si>
    <t>Provide funding through Community Grants for targeted programs to assist those experiencing gender-based violence</t>
  </si>
  <si>
    <t>Develop and implement a ‘Reflect’ Reconciliation Action Plan</t>
  </si>
  <si>
    <t>Delivery of a new Gender Equality Action Plan (GEAP) and a Disability Action Plan</t>
  </si>
  <si>
    <t>Retrofit infrastructure and buildings to improve energy efficienc</t>
  </si>
  <si>
    <t>Establish a precinct activation fund to explore a seafood precinct and Little India precinct</t>
  </si>
  <si>
    <t>Determine Council's role in positive ageing and support for Maroondah's older people</t>
  </si>
  <si>
    <t>Design and construct the redevelopment of The Rings and Ringwood Golf facilities</t>
  </si>
  <si>
    <t>Work in partnership to implement the Bayswater Business Precinct Transformation Strategy</t>
  </si>
  <si>
    <t>Undertake a review of the Disability Action Plan to advance equity for people with disability by June 2026</t>
  </si>
  <si>
    <t>Work with First Nations People to consider a process to progress self-determination</t>
  </si>
  <si>
    <t>Partner with the Mansfield Social Inclusion Action Group (SIAG) to deliver initiatives that boost social inclusion</t>
  </si>
  <si>
    <t>Deliver the Station Precinct Masterplan including commercial and community activation</t>
  </si>
  <si>
    <t>Work with businesses and trader groups to ensure an inclusive process informs economic growth</t>
  </si>
  <si>
    <t>Progress budgeted activities for Stage 2 of the Macedon Ranges Sports Precinct</t>
  </si>
  <si>
    <t>Implement Disability Discrimination Act (DDA) access audit actions and improvement projects at priority locations</t>
  </si>
  <si>
    <t>Partner with local health services to raise awareness of gambling harm and broader community safety issues</t>
  </si>
  <si>
    <t>Ensure access to and participation in quality early years services to improve school readiness</t>
  </si>
  <si>
    <t>Build and maintain strong partnerships with service providers that promote health, wellbeing and social inclusion</t>
  </si>
  <si>
    <t>Progress the staged development of off-leash dog parks in accordance with the Fenced Dog Park Implementation Plan</t>
  </si>
  <si>
    <t>Deliver the Reconciliation Action Plan 2025–2028</t>
  </si>
  <si>
    <t>Implement the All Abilities Action Plan 2024–2028</t>
  </si>
  <si>
    <t>Work with Traditional Owners to develop the next phase of the reconciliation journey through the "Innovate" Reconciliation Action Plan; Repatriation of Aboriginal Collection/s</t>
  </si>
  <si>
    <t>Undertake asset audits and prepare a feasibility report for Council's five owned and managed swimming pools</t>
  </si>
  <si>
    <t>Implement all-abilities access audits and improvements for heritage buildings, community facilities, and public spaces</t>
  </si>
  <si>
    <t>Develop a Trails Optimisation Plan to improve economic and community returns from walking and cycle trails</t>
  </si>
  <si>
    <t>Prioritise actions that form the Disability Access Plan (DAP) identified via the disability and inclusion icon in the Annual Action Plan</t>
  </si>
  <si>
    <t>Finalise the Aboriginal Commitment and Action Plan and partner with Barengi Gadjin Land Council</t>
  </si>
  <si>
    <t>Deliver the 24/7 Library Access project; Update the Horsham Aquatic Centre Plan</t>
  </si>
  <si>
    <t>Develop and support arts, cultural, sport, and recreation activities to promote social connection for the diverse community</t>
  </si>
  <si>
    <r>
      <t>Develop and support arts, cultural, sport, and recreation activities to promote social connection for the diverse community</t>
    </r>
    <r>
      <rPr>
        <i/>
        <sz val="16"/>
        <color rgb="FF303030"/>
        <rFont val="Google Sans Text"/>
      </rPr>
      <t xml:space="preserve">; </t>
    </r>
    <r>
      <rPr>
        <sz val="10"/>
        <color rgb="FF303030"/>
        <rFont val="Calibri (Body)"/>
      </rPr>
      <t>Assess whether community facilities meet accessibility needs through site audits</t>
    </r>
  </si>
  <si>
    <t>Engage with First Nations people and organisations to support the understanding and preservation of cultural heritage</t>
  </si>
  <si>
    <t>Provide monthly classic movies and "Cuppa connections" social support for older people</t>
  </si>
  <si>
    <t>Create and maintain shared spaces and maintain sports and recreation reserves</t>
  </si>
  <si>
    <t>Deliver the Innovate Reconciliation Action Plan 2025-2027</t>
  </si>
  <si>
    <t>Maintain public spaces, gardens, and recreational areas to foster safe environments for physical activity</t>
  </si>
  <si>
    <t>Explore a second memorandum of understanding with the Yorta Yorta Nation Aboriginal Corporation</t>
  </si>
  <si>
    <t>Implement Universal Design Principles to create fair and reasonable access for all</t>
  </si>
  <si>
    <t>Establish and facilitate the Social Inclusion Action Group and associated social investment fund</t>
  </si>
  <si>
    <t>Implement the Reflect Reconciliation Action Plan</t>
  </si>
  <si>
    <t>Partner with businesses and training providers to create inclusive job opportunities for First Nations, young people, and people with disabilities</t>
  </si>
  <si>
    <t>Increase the number of consultation activities that consider accessibility for program and infrastructure design</t>
  </si>
  <si>
    <t>Complete identified child-safe actions to ensure the voices of young people are valued</t>
  </si>
  <si>
    <t>Restore damaged land and water through Aboriginal Waterways Assessments of Bendigo Creek by DJANDAK</t>
  </si>
  <si>
    <t>Progress the Reimagining Bendigo Creek project; Maintain public buildings and facilities</t>
  </si>
  <si>
    <t>Provide training and development opportunities to build the capacity of community volunteers</t>
  </si>
  <si>
    <t>Develop and implement Council’s Innovate Reconciliation Action Plan</t>
  </si>
  <si>
    <t>Advocate for and seek funding for the Tracks and Trails Strategy including the Kitjarra-dja-bul Bullarto Langi-ut masterplan</t>
  </si>
  <si>
    <t>Develop public statements that clearly state commitments related to Aboriginal affairs guided by collaborative partnerships</t>
  </si>
  <si>
    <t>Deliver and support an inclusive program of events activating local spaces through arts, culture, learning, and volunteering</t>
  </si>
  <si>
    <t>Provide education, care services, and community activities for children and their parents to increase social connections</t>
  </si>
  <si>
    <t>Administer grants to support not-for-profit community groups to deliver projects that respond to community need; Implement the Disability Support Policy</t>
  </si>
  <si>
    <t>Deliver the community, volunteer, and business awards program to increase community capacity and acknowledgement</t>
  </si>
  <si>
    <t>Maintain and construct roads, drains, bridges, paths, facilities, and public spaces</t>
  </si>
  <si>
    <t>Progress the delivery of community-focused capital projects including the Casterton Railway Precinct and Playground, and the Portland Foreshore Multipurpose Building</t>
  </si>
  <si>
    <t>Improve wellbeing by strengthening social connection, respect, value of diversity, and gender equality</t>
  </si>
  <si>
    <t>Support early childhood development by fostering foundations in education and health through the Kindergarten Partnership Strategy 2024–2036</t>
  </si>
  <si>
    <t>Deliver the Disability Action Plan and the Reconciliation Action Plan</t>
  </si>
  <si>
    <t>Implement the Reconciliation Action Plan and deliver on obligations under the Closing the Gap national agreement</t>
  </si>
  <si>
    <t>Ensure the accessibility of community assets by mapping accessibility features and conducting audits</t>
  </si>
  <si>
    <t>Advocate for local training pathways to enhance skill development and career opportunities</t>
  </si>
  <si>
    <t>Deliver the Statement of Commitment to Traditional Owners and Aboriginal and Torres Strait Islander people</t>
  </si>
  <si>
    <t>Extend community access to Darebin Libraries branches</t>
  </si>
  <si>
    <t>Continue activities to support the redevelopment of Reservoir Leisure Centre; Maintain and upgrade public toilets to support gender inclusion</t>
  </si>
  <si>
    <t>Maintain and promote a local health and wellbeing directory</t>
  </si>
  <si>
    <t>Upgrade playgrounds with shade, all-abilities equipment, and accessible paths; Advocate for new shared paths and rail-trail link</t>
  </si>
  <si>
    <t>Strengthen local responses to family and gendered violence via workforce upskilling and coordinated referral pathways</t>
  </si>
  <si>
    <t>Work with partners to ensure important services like employment and education are available</t>
  </si>
  <si>
    <t>Ensure opportunities for greater community connections for First Nations groups</t>
  </si>
  <si>
    <t>Strengthen Council’s engagement with DJAARA and ensure the celebration and recognition of First Nations people is embedded</t>
  </si>
  <si>
    <t>Promote pedestrian, mobility device, and cyclist safety, lighting, and connectivity</t>
  </si>
  <si>
    <t>Implement the Maryborough Retail Recovery Program and the Economic Development Strategy</t>
  </si>
  <si>
    <t>Increase the participation of women, girls, and gender-diverse people in sport and leisure activities</t>
  </si>
  <si>
    <t>Increase the number of early years and youth partnership initiatives through the Casey Futures Partnership Alliance</t>
  </si>
  <si>
    <t>Increase participation in the Maternal and Child Health (MCH) service and increase registrations for 3 and 4-year-old kindergarten</t>
  </si>
  <si>
    <t>Strive for a future grounded in truth, respect, equity, and cultural safety for the Bunurong and Wurundjeri peoples</t>
  </si>
  <si>
    <t>Deliver initiatives through the Community Infrastructure Plan and the Pedestrian and Bicycle Strategy</t>
  </si>
  <si>
    <t>Support fairness and inclusion through the Social Justice and Equity Policy</t>
  </si>
  <si>
    <t>Advocate to the Department of Health for a mental health recovery plan following traumatic and large-scale emergencies; Develop a Relief and Recovery Plan</t>
  </si>
  <si>
    <t>Develop a Family Violence Action Plan in partnership with relevant stakeholders</t>
  </si>
  <si>
    <t>Finalise detailed design for the Rochester aquatic facility and advocate for funding; Design the Jaycee Park Masterplan in Kyabram</t>
  </si>
  <si>
    <t>Utilise the First Nations Unit to advance reconciliation, equity, cultural safety, and self-determination</t>
  </si>
  <si>
    <t>Activate and revitalise activity centres to improve connection and community safety</t>
  </si>
  <si>
    <t>Target actions to respond to community concerns such as antisocial behaviour, littering, and animal management</t>
  </si>
  <si>
    <t>Create a Bike Park and develop a playground strategy</t>
  </si>
  <si>
    <t>1. Purpose of the analysis</t>
  </si>
  <si>
    <t>This analysis reviews Municipal Public Health and Wellbeing Plans (standalone MPHWPs and integrated Council Plans) across Victorian councils to identify alignment with the Victorian Public Health and Wellbeing Plan (VPHWP), as well as additional priorities, partnerships and delivery approaches.</t>
  </si>
  <si>
    <t>2. Scope of documents</t>
  </si>
  <si>
    <t>The analysis includes publicly available MPHWPs and integrated Council Plans for the 2025–2029 period (or most recent available where applicable). Where health and wellbeing priorities are embedded within broader Council Plans, these have been assessed equivalently to standalone MPHWPs.</t>
  </si>
  <si>
    <t>3. Approach and methodology</t>
  </si>
  <si>
    <t>Each plan was reviewed using a structured template. Data was extracted using consistent definitions and classification rules to ensure comparability across councils. Where required, qualitative judgement was applied based on explicit evidence within the plans.</t>
  </si>
  <si>
    <t>4. VPHWP alignment rules</t>
  </si>
  <si>
    <r>
      <t>·</t>
    </r>
    <r>
      <rPr>
        <sz val="7"/>
        <color rgb="FF000000"/>
        <rFont val="Times New Roman"/>
        <family val="1"/>
      </rPr>
      <t xml:space="preserve">       </t>
    </r>
    <r>
      <rPr>
        <sz val="10"/>
        <color rgb="FF000000"/>
        <rFont val="Calibri"/>
        <family val="2"/>
      </rPr>
      <t>Only priorities and actions that clearly align to the ten VPHWP priorities have been included under those categories.</t>
    </r>
  </si>
  <si>
    <r>
      <t>·</t>
    </r>
    <r>
      <rPr>
        <sz val="7"/>
        <color rgb="FF000000"/>
        <rFont val="Times New Roman"/>
        <family val="1"/>
      </rPr>
      <t xml:space="preserve">       </t>
    </r>
    <r>
      <rPr>
        <sz val="10"/>
        <color rgb="FF000000"/>
        <rFont val="Calibri"/>
        <family val="2"/>
      </rPr>
      <t>Where alignment is unclear, items have been classified as “additional priorities”.</t>
    </r>
  </si>
  <si>
    <r>
      <t>·</t>
    </r>
    <r>
      <rPr>
        <sz val="7"/>
        <color rgb="FF000000"/>
        <rFont val="Times New Roman"/>
        <family val="1"/>
      </rPr>
      <t xml:space="preserve">       </t>
    </r>
    <r>
      <rPr>
        <sz val="10"/>
        <color rgb="FF000000"/>
        <rFont val="Calibri"/>
        <family val="2"/>
      </rPr>
      <t>Where a single priority or action aligns to multiple VPHWP priorities, it is included under both and denoted in italics.</t>
    </r>
  </si>
  <si>
    <t>5. Other priorities framework</t>
  </si>
  <si>
    <t>Priorities not aligned to the VPHWP have been mapped to a defined set of “Other priority” categories to enable consistent comparison across councils. Where no clear category fit exists, items are classified as “Other”.</t>
  </si>
  <si>
    <t>The analysis distinguishes between strategic priorities (high-level focus areas) and specific actions (clearly defined initiatives or commitments). Only explicit actions have been included in action-based analysis.</t>
  </si>
  <si>
    <r>
      <t>·</t>
    </r>
    <r>
      <rPr>
        <sz val="7"/>
        <color rgb="FF000000"/>
        <rFont val="Times New Roman"/>
        <family val="1"/>
      </rPr>
      <t xml:space="preserve">       </t>
    </r>
    <r>
      <rPr>
        <sz val="10"/>
        <color rgb="FF000000"/>
        <rFont val="Calibri"/>
        <family val="2"/>
      </rPr>
      <t>YES (List): clearly identified but without tailored actions</t>
    </r>
  </si>
  <si>
    <r>
      <t>·</t>
    </r>
    <r>
      <rPr>
        <sz val="7"/>
        <color rgb="FF000000"/>
        <rFont val="Times New Roman"/>
        <family val="1"/>
      </rPr>
      <t xml:space="preserve">       </t>
    </r>
    <r>
      <rPr>
        <sz val="10"/>
        <color rgb="FF000000"/>
        <rFont val="Calibri"/>
        <family val="2"/>
      </rPr>
      <t>YES (Specific): identified with targeted actions or strategies</t>
    </r>
  </si>
  <si>
    <r>
      <t>·</t>
    </r>
    <r>
      <rPr>
        <sz val="7"/>
        <color rgb="FF000000"/>
        <rFont val="Times New Roman"/>
        <family val="1"/>
      </rPr>
      <t xml:space="preserve">       </t>
    </r>
    <r>
      <rPr>
        <sz val="10"/>
        <color rgb="FF000000"/>
        <rFont val="Calibri"/>
        <family val="2"/>
      </rPr>
      <t>NO: not explicitly identified</t>
    </r>
  </si>
  <si>
    <t>Populations have been mapped to a standardised set of categories to ensure consistency.</t>
  </si>
  <si>
    <r>
      <t>·</t>
    </r>
    <r>
      <rPr>
        <sz val="7"/>
        <color rgb="FF000000"/>
        <rFont val="Times New Roman"/>
        <family val="1"/>
      </rPr>
      <t xml:space="preserve">       </t>
    </r>
    <r>
      <rPr>
        <sz val="10"/>
        <color rgb="FF000000"/>
        <rFont val="Calibri"/>
        <family val="2"/>
      </rPr>
      <t>YES: explicit role in health planning</t>
    </r>
  </si>
  <si>
    <r>
      <t>·</t>
    </r>
    <r>
      <rPr>
        <sz val="7"/>
        <color rgb="FF000000"/>
        <rFont val="Times New Roman"/>
        <family val="1"/>
      </rPr>
      <t xml:space="preserve">       </t>
    </r>
    <r>
      <rPr>
        <sz val="10"/>
        <color rgb="FF000000"/>
        <rFont val="Calibri"/>
        <family val="2"/>
      </rPr>
      <t>GENERIC: mentioned without defined planning role</t>
    </r>
  </si>
  <si>
    <r>
      <t>·</t>
    </r>
    <r>
      <rPr>
        <sz val="7"/>
        <color rgb="FF000000"/>
        <rFont val="Times New Roman"/>
        <family val="1"/>
      </rPr>
      <t xml:space="preserve">       </t>
    </r>
    <r>
      <rPr>
        <sz val="10"/>
        <color rgb="FF000000"/>
        <rFont val="Calibri"/>
        <family val="2"/>
      </rPr>
      <t>NO: no reference</t>
    </r>
  </si>
  <si>
    <t>Only explicit evidence has been used in classification.</t>
  </si>
  <si>
    <t>9. Level of detail assessment</t>
  </si>
  <si>
    <r>
      <t>·</t>
    </r>
    <r>
      <rPr>
        <sz val="7"/>
        <color rgb="FF000000"/>
        <rFont val="Times New Roman"/>
        <family val="1"/>
      </rPr>
      <t xml:space="preserve">       </t>
    </r>
    <r>
      <rPr>
        <sz val="10"/>
        <color rgb="FF000000"/>
        <rFont val="Calibri"/>
        <family val="2"/>
      </rPr>
      <t>HIGH: clear and specific actions</t>
    </r>
  </si>
  <si>
    <r>
      <t>·</t>
    </r>
    <r>
      <rPr>
        <sz val="7"/>
        <color rgb="FF000000"/>
        <rFont val="Times New Roman"/>
        <family val="1"/>
      </rPr>
      <t xml:space="preserve">       </t>
    </r>
    <r>
      <rPr>
        <sz val="10"/>
        <color rgb="FF000000"/>
        <rFont val="Calibri"/>
        <family val="2"/>
      </rPr>
      <t>MEDIUM: some actions, but inconsistent detail</t>
    </r>
  </si>
  <si>
    <r>
      <t>·</t>
    </r>
    <r>
      <rPr>
        <sz val="7"/>
        <color rgb="FF000000"/>
        <rFont val="Times New Roman"/>
        <family val="1"/>
      </rPr>
      <t xml:space="preserve">       </t>
    </r>
    <r>
      <rPr>
        <sz val="10"/>
        <color rgb="FF000000"/>
        <rFont val="Calibri"/>
        <family val="2"/>
      </rPr>
      <t>LOW: high-level or strategic only</t>
    </r>
  </si>
  <si>
    <t>This assessment is based on the clarity and specificity of delivery information provided.</t>
  </si>
  <si>
    <t>10. Priority volume rule</t>
  </si>
  <si>
    <t>Where councils list fewer than 20 priorities or actions, all relevant items have been included. Where councils list 20 or more, only those clearly aligned to defined categories have been included to maintain comparability. A note identifying those councils with 20+ priorities was made on sheet 2.</t>
  </si>
  <si>
    <t>11. Data limitations</t>
  </si>
  <si>
    <r>
      <t>·</t>
    </r>
    <r>
      <rPr>
        <sz val="7"/>
        <color rgb="FF000000"/>
        <rFont val="Times New Roman"/>
        <family val="1"/>
      </rPr>
      <t xml:space="preserve">       </t>
    </r>
    <r>
      <rPr>
        <sz val="10"/>
        <color rgb="FF000000"/>
        <rFont val="Calibri"/>
        <family val="2"/>
      </rPr>
      <t>Variability in plan structure and terminology may affect comparability.</t>
    </r>
  </si>
  <si>
    <r>
      <t>·</t>
    </r>
    <r>
      <rPr>
        <sz val="7"/>
        <color rgb="FF000000"/>
        <rFont val="Times New Roman"/>
        <family val="1"/>
      </rPr>
      <t xml:space="preserve">       </t>
    </r>
    <r>
      <rPr>
        <sz val="10"/>
        <color rgb="FF000000"/>
        <rFont val="Calibri"/>
        <family val="2"/>
      </rPr>
      <t>Some interpretation is required where terminology differs across councils.</t>
    </r>
  </si>
  <si>
    <r>
      <t>·</t>
    </r>
    <r>
      <rPr>
        <sz val="7"/>
        <color rgb="FF000000"/>
        <rFont val="Times New Roman"/>
        <family val="1"/>
      </rPr>
      <t xml:space="preserve">       </t>
    </r>
    <r>
      <rPr>
        <sz val="10"/>
        <color rgb="FF000000"/>
        <rFont val="Calibri"/>
        <family val="2"/>
      </rPr>
      <t>The analysis reflects what is documented, not necessarily the full extent of activity.</t>
    </r>
  </si>
  <si>
    <t>12. Interpretation guidance</t>
  </si>
  <si>
    <t>This dataset supports comparison across councils. Differences may reflect local context, planning maturity, or level of documentation detail. Results should be interpreted as an indication of documented priorities and approaches only.</t>
  </si>
  <si>
    <t>Methodology: About priorities</t>
  </si>
  <si>
    <t>&gt; Those councils that have named a large number of 'priorities' (ie &gt;20) have been identified as a 'red' note on this table.</t>
  </si>
  <si>
    <t>See notes' tabs for explanations</t>
  </si>
  <si>
    <t>Collaborate with sporting clubs … to engage people in physical activity</t>
  </si>
  <si>
    <t>Build strong community networks and cohesion
and foster social connectedness</t>
  </si>
  <si>
    <t>Prevent all forms of violence
and address gendered drivers and disadvantage</t>
  </si>
  <si>
    <t>Reduce road trauma and improve safety</t>
  </si>
  <si>
    <t>Developing key health and wellness infrastructure; emergency preparadness and disaster resilience</t>
  </si>
  <si>
    <t>Build and resource volunteer networks
and engage communities in programs</t>
  </si>
  <si>
    <t>Deliver nature-based recreation opportunities
and upgrade community facilities</t>
  </si>
  <si>
    <t>Foster emergency preparedness and disaster resilience</t>
  </si>
  <si>
    <t>Develop partnerships with health services and providers; collaborate on THRIVE project</t>
  </si>
  <si>
    <t>Collaborates with East Grampians Health Service, Department of Health, Federation University and Grampians Community Health</t>
  </si>
  <si>
    <r>
      <rPr>
        <sz val="10"/>
        <color theme="1"/>
        <rFont val="Calibri (Body)"/>
      </rPr>
      <t>Grampians Public Health Unit</t>
    </r>
    <r>
      <rPr>
        <sz val="10"/>
        <color rgb="FF303030"/>
        <rFont val="Calibri (Body)"/>
      </rPr>
      <t xml:space="preserve"> as a "key local partner for health promotion and prevention</t>
    </r>
  </si>
  <si>
    <r>
      <t xml:space="preserve">Works with </t>
    </r>
    <r>
      <rPr>
        <sz val="10"/>
        <color rgb="FF303030"/>
        <rFont val="Google Sans Text"/>
      </rPr>
      <t>cohealth, Western Health, and NW Melbourne PHN to share data; Membership in the Population and Preventive Health Network</t>
    </r>
  </si>
  <si>
    <r>
      <t xml:space="preserve">Guided by an </t>
    </r>
    <r>
      <rPr>
        <sz val="10"/>
        <color rgb="FF303030"/>
        <rFont val="Google Sans Text"/>
      </rPr>
      <t>internal working group and networks with health agencies and Traditional Owners</t>
    </r>
  </si>
  <si>
    <t xml:space="preserve"> Works with cohealth, Western Health, and NW Melbourne PHN to share data; Membership in the Population and Preventive Health Network</t>
  </si>
  <si>
    <r>
      <t>The "Our Community Our Future" Community Working Grou</t>
    </r>
    <r>
      <rPr>
        <sz val="10"/>
        <color rgb="FF303030"/>
        <rFont val="Google Sans Text"/>
      </rPr>
      <t>p is thanked for providing the feedback and insights that helped in "shaping our priorities"</t>
    </r>
  </si>
  <si>
    <t>https://www.queenscliffe.vic.gov.au/files/assets/public/v/1/documents/your-council/news-and-projects/latest-news/new-folder/5-2-1-draft-municipal-public-health-and-wellbeing-strategy-2025–2029_1.pdf</t>
  </si>
  <si>
    <t>https://www.loddon.vic.gov.au/Our-Services/Health-and-wellbeing/Municipal-Public-Health-and-Wellbeing-Plan</t>
  </si>
  <si>
    <t>https://www.mrsc.vic.gov.au/About-Council/Our-Council/Strategies-Plans/Shaping-the-Ranges-2025-2035</t>
  </si>
  <si>
    <t>https://www.melbourne.vic.gov.au/municipal-public-health-and-wellbeing-plan</t>
  </si>
  <si>
    <t>https://www.mitchellshire.vic.gov.au/assets/general-downloads/Governance/MSC_Council-and-Health-Plan-2025-2029_Final_web.pdf?title=Council+Plan+2025+-+2029&amp;filename=MSC_Council-and-Health-Plan-2025-2029_Final_web.pdf</t>
  </si>
  <si>
    <r>
      <t xml:space="preserve">Participants [including WPHU and NWMPHN] </t>
    </r>
    <r>
      <rPr>
        <b/>
        <sz val="11"/>
        <color rgb="FF303030"/>
        <rFont val="Google Sans Text"/>
      </rPr>
      <t>informed the health priorities</t>
    </r>
    <r>
      <rPr>
        <sz val="11"/>
        <color rgb="FF303030"/>
        <rFont val="Google Sans Text"/>
      </rPr>
      <t xml:space="preserve"> of Council’s municipal public health and wellbeing planning and considered opportunities for a collaborative approach"</t>
    </r>
  </si>
  <si>
    <t>https://www.moyne.vic.gov.au/Your-council/Publications/Documents-plans-strategies-and-reports/Municipal-health-and-wellbeing-plan</t>
  </si>
  <si>
    <t>https://www.southgippsland.vic.gov.au/downloads/file/5141/municipal_public_health_and_wellbeing_plan_202529</t>
  </si>
  <si>
    <t>https://engage.sthgrampians.vic.gov.au/council-plan-2025-29</t>
  </si>
  <si>
    <t>https://www.shdh.org.au/wp-content/uploads/2023/04/CH-HP-Plan-2025-2029_compressed.pdf</t>
  </si>
  <si>
    <t>https://www.whitehorse.vic.gov.au/about-whitehorse/information/publications/corporate-documents/council-plan</t>
  </si>
  <si>
    <t>https://www.wyndham.vic.gov.au/about-council/your-council/integrated-strategic-planning-and-reporting-framework/council-plan-2025-29</t>
  </si>
  <si>
    <t>Stand-alone MPHWP (2025-2035)</t>
  </si>
  <si>
    <t>Stand-alone MPHWP (2017-2029)</t>
  </si>
  <si>
    <t>https://www.colacotway.vic.gov.au/Council-the-shire/Our-Council/Council-Plan-and-Budget</t>
  </si>
  <si>
    <t>Integrated under healthy eating</t>
  </si>
  <si>
    <t>Action / initiative only</t>
  </si>
  <si>
    <t>•	Standalone priority</t>
  </si>
  <si>
    <t>Standalone priority</t>
  </si>
  <si>
    <t>Integrated with another priority</t>
  </si>
  <si>
    <t>Local data or discussion only</t>
  </si>
  <si>
    <t>Action or initiative only</t>
  </si>
  <si>
    <t>Acknowledgement/advocacy only</t>
  </si>
  <si>
    <t>Integrated with other priority</t>
  </si>
  <si>
    <t>Standalone - 25</t>
  </si>
  <si>
    <t>Integratated - 20</t>
  </si>
  <si>
    <t>Action / initiative only - 5</t>
  </si>
  <si>
    <t>Acknowledgement / advocacy - 6</t>
  </si>
  <si>
    <t>None - 23</t>
  </si>
  <si>
    <t>Specifically mentions homelessness</t>
  </si>
  <si>
    <r>
      <t>This council includes 20+ priorities; only those clearly aligned to VPHWP priorities are listed.</t>
    </r>
    <r>
      <rPr>
        <sz val="10"/>
        <color theme="1"/>
        <rFont val="Calibri (Body)"/>
      </rPr>
      <t>Specifically mentions homelessness</t>
    </r>
  </si>
  <si>
    <t>12 councils specifically mention homelessness</t>
  </si>
  <si>
    <t>* No references to the legacy Victorian Primary Care Partnership (PCP) network were found - reflecting the transition into the Local Public Health Units (LPHUs) which began in 2022 or Primary Health Networks (PHNs). These have been assessed based on these primary health partners but I have not changed the heading in the template.</t>
  </si>
  <si>
    <t>8. Partnerships analysis</t>
  </si>
  <si>
    <t>6. Actions vs priorities</t>
  </si>
  <si>
    <t>Methodology: general overview</t>
  </si>
  <si>
    <t>7. Priority population classification</t>
  </si>
  <si>
    <t>MAV Review of Municipal Health and Wellbeing Plans 2025-2029</t>
  </si>
  <si>
    <t>A priority was counted where it was identified as a standalone priority, integrated within a broader priority, or clearly represented through a dedicated objective or strategic direction.</t>
  </si>
  <si>
    <t>Integrated priorities explained</t>
  </si>
  <si>
    <t>"Other" priorities explained</t>
  </si>
  <si>
    <t>explicitly identified by councils</t>
  </si>
  <si>
    <t>not reasonably attributable to a VPHWP priority</t>
  </si>
  <si>
    <t>significant enough to appear as a priority, objective or theme</t>
  </si>
  <si>
    <t>Additional priorities were coded when they were:</t>
  </si>
  <si>
    <t>Findings are based on information contained within the reviewed plans. Absence of a reference should not be interpreted as absence of activity.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</si>
</sst>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Calibri"/>
      <family val="2"/>
      <scheme val="minor"/>
    </font>
    <font>
      <u/>
      <sz val="11"/>
      <color theme="10"/>
      <name val="Calibri"/>
      <family val="2"/>
      <scheme val="minor"/>
    </font>
    <font>
      <b/>
      <sz val="18"/>
      <color rgb="FF1F497D"/>
      <name val="Calibri"/>
      <family val="2"/>
    </font>
    <font>
      <sz val="18"/>
      <name val="Calibri"/>
      <family val="2"/>
    </font>
    <font>
      <b/>
      <sz val="10"/>
      <color rgb="FFFFFFFF"/>
      <name val="Arial"/>
      <family val="2"/>
    </font>
    <font>
      <b/>
      <sz val="10"/>
      <color rgb="FF1F497D"/>
      <name val="Calibri"/>
      <family val="2"/>
    </font>
    <font>
      <sz val="10"/>
      <color rgb="FFFF0000"/>
      <name val="Calibri"/>
      <family val="2"/>
    </font>
    <font>
      <sz val="10"/>
      <color rgb="FF1F497D"/>
      <name val="Calibri"/>
      <family val="2"/>
    </font>
    <font>
      <sz val="10"/>
      <name val="Calibri"/>
      <family val="2"/>
    </font>
    <font>
      <sz val="10"/>
      <color rgb="FF1F497D"/>
      <name val="Calibri Light"/>
      <family val="2"/>
      <charset val="1"/>
    </font>
    <font>
      <sz val="10"/>
      <color theme="1"/>
      <name val="Calibri"/>
      <family val="2"/>
      <scheme val="minor"/>
    </font>
    <font>
      <sz val="10"/>
      <color theme="1"/>
      <name val="Calibri"/>
      <family val="2"/>
    </font>
    <font>
      <b/>
      <sz val="10"/>
      <name val="Calibri Light"/>
      <family val="2"/>
      <charset val="1"/>
    </font>
    <font>
      <sz val="9"/>
      <color rgb="FF505050"/>
      <name val="Calibri"/>
      <family val="2"/>
      <scheme val="minor"/>
    </font>
    <font>
      <sz val="10"/>
      <color rgb="FF00B050"/>
      <name val="Calibri"/>
      <family val="2"/>
    </font>
    <font>
      <b/>
      <sz val="10"/>
      <color rgb="FFFFFFFF"/>
      <name val="Calibri"/>
      <family val="2"/>
      <scheme val="minor"/>
    </font>
    <font>
      <b/>
      <sz val="10"/>
      <color rgb="FF1F497D"/>
      <name val="Calibri"/>
      <family val="2"/>
      <scheme val="minor"/>
    </font>
    <font>
      <i/>
      <sz val="10"/>
      <color theme="1"/>
      <name val="Calibri"/>
      <family val="2"/>
      <scheme val="minor"/>
    </font>
    <font>
      <i/>
      <sz val="10"/>
      <color theme="1"/>
      <name val="Calibri"/>
      <family val="2"/>
    </font>
    <font>
      <b/>
      <sz val="10"/>
      <color rgb="FFFFFFFF"/>
      <name val="Calibri"/>
      <family val="2"/>
    </font>
    <font>
      <sz val="10"/>
      <name val="Calibri"/>
      <family val="2"/>
      <scheme val="minor"/>
    </font>
    <font>
      <sz val="10"/>
      <color rgb="FF1F497D"/>
      <name val="Calibri"/>
      <family val="2"/>
      <scheme val="minor"/>
    </font>
    <font>
      <sz val="10"/>
      <color rgb="FFFF0000"/>
      <name val="Calibri"/>
      <family val="2"/>
      <scheme val="minor"/>
    </font>
    <font>
      <b/>
      <sz val="10"/>
      <color theme="1"/>
      <name val="Calibri"/>
      <family val="2"/>
      <scheme val="minor"/>
    </font>
    <font>
      <sz val="10"/>
      <color rgb="FFFF0000"/>
      <name val="Calibri (Body)"/>
    </font>
    <font>
      <sz val="10"/>
      <color rgb="FF000000"/>
      <name val="Calibri"/>
      <family val="2"/>
      <scheme val="minor"/>
    </font>
    <font>
      <b/>
      <sz val="10"/>
      <color theme="1"/>
      <name val="Calibri"/>
      <family val="2"/>
    </font>
    <font>
      <b/>
      <sz val="10"/>
      <color rgb="FF000000"/>
      <name val="Calibri"/>
      <family val="2"/>
      <scheme val="minor"/>
    </font>
    <font>
      <sz val="14"/>
      <color rgb="FFFF0000"/>
      <name val="Calibri (Body)"/>
    </font>
    <font>
      <sz val="14"/>
      <color theme="1"/>
      <name val="Calibri (Body)"/>
    </font>
    <font>
      <sz val="16"/>
      <color rgb="FF303030"/>
      <name val="Google Sans Text"/>
    </font>
    <font>
      <b/>
      <sz val="16"/>
      <color rgb="FF303030"/>
      <name val="Google Sans Text"/>
    </font>
    <font>
      <i/>
      <sz val="16"/>
      <color rgb="FF303030"/>
      <name val="Google Sans Text"/>
    </font>
    <font>
      <b/>
      <i/>
      <sz val="16"/>
      <color rgb="FF303030"/>
      <name val="Google Sans Text"/>
    </font>
    <font>
      <i/>
      <sz val="10"/>
      <color rgb="FF303030"/>
      <name val="Calibri"/>
      <family val="2"/>
    </font>
    <font>
      <sz val="10"/>
      <color rgb="FF303030"/>
      <name val="Calibri"/>
      <family val="2"/>
    </font>
    <font>
      <i/>
      <sz val="10"/>
      <color rgb="FF303030"/>
      <name val="Calibri"/>
      <family val="2"/>
      <scheme val="minor"/>
    </font>
    <font>
      <sz val="10"/>
      <color rgb="FF303030"/>
      <name val="Calibri"/>
      <family val="2"/>
      <scheme val="minor"/>
    </font>
    <font>
      <sz val="10"/>
      <color rgb="FF303030"/>
      <name val="Calibri (Body)"/>
    </font>
    <font>
      <sz val="11"/>
      <color theme="1"/>
      <name val="Calibri"/>
      <family val="2"/>
    </font>
    <font>
      <sz val="10"/>
      <color rgb="FF000000"/>
      <name val="Calibri"/>
      <family val="2"/>
    </font>
    <font>
      <sz val="10"/>
      <color rgb="FF000000"/>
      <name val="Symbol"/>
      <charset val="2"/>
    </font>
    <font>
      <sz val="7"/>
      <color rgb="FF000000"/>
      <name val="Times New Roman"/>
      <family val="1"/>
    </font>
    <font>
      <b/>
      <sz val="11"/>
      <color theme="1"/>
      <name val="Calibri"/>
      <family val="2"/>
    </font>
    <font>
      <b/>
      <sz val="11"/>
      <color rgb="FF000000"/>
      <name val="Calibri"/>
      <family val="2"/>
      <scheme val="minor"/>
    </font>
    <font>
      <sz val="10"/>
      <color rgb="FF303030"/>
      <name val="Google Sans Text"/>
    </font>
    <font>
      <sz val="10"/>
      <color theme="1"/>
      <name val="Calibri (Body)"/>
    </font>
    <font>
      <i/>
      <sz val="11"/>
      <color theme="1"/>
      <name val="Calibri"/>
      <family val="2"/>
    </font>
    <font>
      <b/>
      <sz val="11"/>
      <color rgb="FF303030"/>
      <name val="Google Sans Text"/>
    </font>
    <font>
      <sz val="11"/>
      <color rgb="FF303030"/>
      <name val="Google Sans Text"/>
    </font>
  </fonts>
  <fills count="11">
    <fill>
      <patternFill patternType="none"/>
    </fill>
    <fill>
      <patternFill patternType="gray125"/>
    </fill>
    <fill>
      <patternFill patternType="solid">
        <fgColor rgb="FF0070C0"/>
        <bgColor rgb="FF000000"/>
      </patternFill>
    </fill>
    <fill>
      <patternFill patternType="solid">
        <fgColor rgb="FFFFFFFF"/>
        <bgColor rgb="FF000000"/>
      </patternFill>
    </fill>
    <fill>
      <patternFill patternType="solid">
        <fgColor theme="0"/>
        <bgColor indexed="64"/>
      </patternFill>
    </fill>
    <fill>
      <patternFill patternType="solid">
        <fgColor rgb="FFFFFFFF"/>
        <bgColor indexed="64"/>
      </patternFill>
    </fill>
    <fill>
      <patternFill patternType="solid">
        <fgColor theme="4" tint="-0.249977111117893"/>
        <bgColor rgb="FF000000"/>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169">
    <xf numFmtId="0" fontId="0" fillId="0" borderId="0" xfId="0"/>
    <xf numFmtId="0" fontId="3" fillId="0" borderId="0" xfId="0" applyFont="1" applyAlignment="1">
      <alignment wrapText="1"/>
    </xf>
    <xf numFmtId="0" fontId="8" fillId="0" borderId="0" xfId="0" applyFont="1" applyAlignment="1">
      <alignment wrapText="1"/>
    </xf>
    <xf numFmtId="0" fontId="13" fillId="0" borderId="0" xfId="0" applyFont="1" applyAlignment="1">
      <alignment horizontal="left" vertical="top" wrapText="1"/>
    </xf>
    <xf numFmtId="0" fontId="8" fillId="0" borderId="4" xfId="0" applyFont="1" applyBorder="1" applyAlignment="1">
      <alignment wrapText="1"/>
    </xf>
    <xf numFmtId="0" fontId="10" fillId="0" borderId="0" xfId="0" applyFont="1" applyAlignment="1">
      <alignment wrapText="1"/>
    </xf>
    <xf numFmtId="0" fontId="0" fillId="0" borderId="0" xfId="0" applyAlignment="1">
      <alignment wrapText="1"/>
    </xf>
    <xf numFmtId="0" fontId="0" fillId="5" borderId="0" xfId="0" applyFill="1" applyAlignment="1">
      <alignment wrapText="1"/>
    </xf>
    <xf numFmtId="0" fontId="11" fillId="0" borderId="0" xfId="0" applyFont="1" applyAlignment="1">
      <alignment wrapText="1"/>
    </xf>
    <xf numFmtId="0" fontId="2" fillId="0" borderId="0" xfId="0" applyFont="1"/>
    <xf numFmtId="0" fontId="4" fillId="2" borderId="6" xfId="0" applyFont="1" applyFill="1" applyBorder="1" applyAlignment="1">
      <alignment horizontal="center" vertical="center" wrapText="1"/>
    </xf>
    <xf numFmtId="0" fontId="10" fillId="0" borderId="0" xfId="0" applyFont="1"/>
    <xf numFmtId="0" fontId="11" fillId="0" borderId="0" xfId="0" applyFont="1"/>
    <xf numFmtId="0" fontId="15" fillId="2" borderId="12" xfId="0" applyFont="1" applyFill="1" applyBorder="1" applyAlignment="1">
      <alignment wrapText="1"/>
    </xf>
    <xf numFmtId="0" fontId="4" fillId="2" borderId="2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0" fillId="8" borderId="23" xfId="0" applyFill="1" applyBorder="1"/>
    <xf numFmtId="0" fontId="0" fillId="8" borderId="24" xfId="0" applyFill="1" applyBorder="1"/>
    <xf numFmtId="0" fontId="0" fillId="8" borderId="12" xfId="0" applyFill="1" applyBorder="1"/>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16" fillId="0" borderId="0" xfId="0" applyFont="1" applyAlignment="1">
      <alignment wrapText="1"/>
    </xf>
    <xf numFmtId="0" fontId="17" fillId="0" borderId="0" xfId="0" applyFont="1" applyAlignment="1">
      <alignment wrapText="1"/>
    </xf>
    <xf numFmtId="0" fontId="16" fillId="9" borderId="1" xfId="0" applyFont="1" applyFill="1" applyBorder="1" applyAlignment="1">
      <alignment wrapText="1"/>
    </xf>
    <xf numFmtId="0" fontId="10" fillId="9" borderId="1" xfId="0" applyFont="1" applyFill="1" applyBorder="1" applyAlignment="1">
      <alignment wrapText="1"/>
    </xf>
    <xf numFmtId="0" fontId="10" fillId="0" borderId="10" xfId="0" applyFont="1" applyBorder="1" applyAlignment="1">
      <alignment wrapText="1"/>
    </xf>
    <xf numFmtId="0" fontId="10" fillId="0" borderId="1" xfId="0" applyFont="1" applyBorder="1" applyAlignment="1">
      <alignment wrapText="1"/>
    </xf>
    <xf numFmtId="0" fontId="10" fillId="0" borderId="19" xfId="0" applyFont="1" applyBorder="1" applyAlignment="1">
      <alignment wrapText="1"/>
    </xf>
    <xf numFmtId="0" fontId="10" fillId="0" borderId="2" xfId="0" applyFont="1" applyBorder="1" applyAlignment="1">
      <alignment wrapText="1"/>
    </xf>
    <xf numFmtId="0" fontId="17" fillId="0" borderId="1" xfId="0" applyFont="1" applyBorder="1" applyAlignment="1">
      <alignment wrapText="1"/>
    </xf>
    <xf numFmtId="0" fontId="17" fillId="0" borderId="19" xfId="0" applyFont="1" applyBorder="1" applyAlignment="1">
      <alignment wrapText="1"/>
    </xf>
    <xf numFmtId="0" fontId="17" fillId="0" borderId="10" xfId="0" applyFont="1" applyBorder="1" applyAlignment="1">
      <alignment wrapText="1"/>
    </xf>
    <xf numFmtId="0" fontId="10" fillId="0" borderId="9" xfId="0" applyFont="1" applyBorder="1" applyAlignment="1">
      <alignment wrapText="1"/>
    </xf>
    <xf numFmtId="0" fontId="11" fillId="0" borderId="1" xfId="0" applyFont="1" applyBorder="1" applyAlignment="1">
      <alignment horizontal="center" vertical="center" wrapText="1"/>
    </xf>
    <xf numFmtId="0" fontId="17" fillId="0" borderId="2" xfId="0" applyFont="1" applyBorder="1" applyAlignment="1">
      <alignment wrapText="1"/>
    </xf>
    <xf numFmtId="0" fontId="10" fillId="0" borderId="1" xfId="0" applyFont="1" applyBorder="1" applyAlignment="1">
      <alignment vertical="center"/>
    </xf>
    <xf numFmtId="0" fontId="10" fillId="0" borderId="1" xfId="0" applyFont="1" applyBorder="1" applyAlignment="1">
      <alignment vertical="center" wrapText="1"/>
    </xf>
    <xf numFmtId="0" fontId="10" fillId="0" borderId="11" xfId="0" applyFont="1" applyBorder="1" applyAlignment="1">
      <alignment wrapText="1"/>
    </xf>
    <xf numFmtId="0" fontId="10" fillId="0" borderId="8" xfId="0" applyFont="1" applyBorder="1" applyAlignment="1">
      <alignment wrapText="1"/>
    </xf>
    <xf numFmtId="0" fontId="17" fillId="0" borderId="8" xfId="0" applyFont="1" applyBorder="1" applyAlignment="1">
      <alignment wrapText="1"/>
    </xf>
    <xf numFmtId="0" fontId="17" fillId="0" borderId="20" xfId="0" applyFont="1" applyBorder="1" applyAlignment="1">
      <alignment wrapText="1"/>
    </xf>
    <xf numFmtId="0" fontId="10" fillId="0" borderId="20" xfId="0" applyFont="1" applyBorder="1" applyAlignment="1">
      <alignment wrapText="1"/>
    </xf>
    <xf numFmtId="0" fontId="16" fillId="7" borderId="14" xfId="0" applyFont="1" applyFill="1" applyBorder="1" applyAlignment="1">
      <alignment wrapText="1"/>
    </xf>
    <xf numFmtId="0" fontId="16" fillId="7" borderId="15" xfId="0" applyFont="1" applyFill="1" applyBorder="1" applyAlignment="1">
      <alignment wrapText="1"/>
    </xf>
    <xf numFmtId="0" fontId="0" fillId="10" borderId="12" xfId="0" applyFill="1" applyBorder="1"/>
    <xf numFmtId="0" fontId="0" fillId="10" borderId="23" xfId="0" applyFill="1" applyBorder="1" applyAlignment="1">
      <alignment wrapText="1"/>
    </xf>
    <xf numFmtId="0" fontId="0" fillId="10" borderId="23" xfId="0" applyFill="1" applyBorder="1"/>
    <xf numFmtId="0" fontId="2" fillId="0" borderId="28" xfId="0" applyFont="1" applyBorder="1" applyAlignment="1">
      <alignment wrapText="1"/>
    </xf>
    <xf numFmtId="0" fontId="10" fillId="4" borderId="0" xfId="0" applyFont="1" applyFill="1"/>
    <xf numFmtId="0" fontId="0" fillId="10" borderId="24" xfId="0" applyFill="1" applyBorder="1"/>
    <xf numFmtId="0" fontId="5" fillId="0" borderId="0" xfId="0" applyFont="1" applyAlignment="1">
      <alignment wrapText="1"/>
    </xf>
    <xf numFmtId="0" fontId="7" fillId="0" borderId="0" xfId="0" applyFont="1" applyAlignment="1">
      <alignment wrapText="1"/>
    </xf>
    <xf numFmtId="0" fontId="7" fillId="5" borderId="0" xfId="0" applyFont="1" applyFill="1" applyAlignment="1">
      <alignment wrapText="1"/>
    </xf>
    <xf numFmtId="0" fontId="9" fillId="5" borderId="0" xfId="0" applyFont="1" applyFill="1" applyAlignment="1">
      <alignment wrapText="1"/>
    </xf>
    <xf numFmtId="0" fontId="12" fillId="5" borderId="0" xfId="0" applyFont="1" applyFill="1" applyAlignment="1">
      <alignment wrapText="1"/>
    </xf>
    <xf numFmtId="0" fontId="3" fillId="0" borderId="0" xfId="0" applyFont="1" applyAlignment="1">
      <alignment horizontal="center" vertical="top" wrapText="1"/>
    </xf>
    <xf numFmtId="0" fontId="8" fillId="0" borderId="1" xfId="1" applyFont="1" applyFill="1" applyBorder="1" applyAlignment="1">
      <alignment horizontal="left" vertical="top" wrapText="1"/>
    </xf>
    <xf numFmtId="0" fontId="8" fillId="0" borderId="1" xfId="0" applyFont="1" applyBorder="1" applyAlignment="1">
      <alignment horizontal="left" vertical="top" wrapText="1"/>
    </xf>
    <xf numFmtId="0" fontId="8" fillId="0" borderId="8" xfId="1" applyFont="1" applyFill="1" applyBorder="1" applyAlignment="1">
      <alignment horizontal="left" vertical="top" wrapText="1"/>
    </xf>
    <xf numFmtId="0" fontId="0" fillId="0" borderId="0" xfId="0" applyAlignment="1">
      <alignment horizontal="center" vertical="top" wrapText="1"/>
    </xf>
    <xf numFmtId="0" fontId="5" fillId="7" borderId="10" xfId="0" applyFont="1" applyFill="1" applyBorder="1" applyAlignment="1">
      <alignment horizontal="left" vertical="top" wrapText="1"/>
    </xf>
    <xf numFmtId="0" fontId="5" fillId="0" borderId="1" xfId="0" applyFont="1" applyBorder="1" applyAlignment="1">
      <alignment horizontal="left" vertical="top" wrapText="1"/>
    </xf>
    <xf numFmtId="0" fontId="11" fillId="0" borderId="1" xfId="0" applyFont="1" applyBorder="1" applyAlignment="1">
      <alignment horizontal="left" vertical="top" wrapText="1"/>
    </xf>
    <xf numFmtId="0" fontId="7" fillId="0" borderId="1" xfId="0" applyFont="1" applyBorder="1" applyAlignment="1">
      <alignment horizontal="left" vertical="top" wrapText="1"/>
    </xf>
    <xf numFmtId="0" fontId="10" fillId="0" borderId="1" xfId="0" applyFont="1" applyBorder="1" applyAlignment="1">
      <alignment horizontal="left" vertical="top" wrapText="1"/>
    </xf>
    <xf numFmtId="0" fontId="5" fillId="7" borderId="11" xfId="0" applyFont="1" applyFill="1" applyBorder="1" applyAlignment="1">
      <alignment horizontal="left" vertical="top" wrapText="1"/>
    </xf>
    <xf numFmtId="0" fontId="5" fillId="0" borderId="8" xfId="0" applyFont="1" applyBorder="1" applyAlignment="1">
      <alignment horizontal="left" vertical="top" wrapText="1"/>
    </xf>
    <xf numFmtId="0" fontId="11" fillId="0" borderId="8" xfId="0" applyFont="1" applyBorder="1" applyAlignment="1">
      <alignment horizontal="left" vertical="top" wrapText="1"/>
    </xf>
    <xf numFmtId="0" fontId="0" fillId="0" borderId="0" xfId="0" applyAlignment="1">
      <alignment horizontal="left" vertical="top" wrapText="1"/>
    </xf>
    <xf numFmtId="0" fontId="11" fillId="0" borderId="1" xfId="0" quotePrefix="1" applyFont="1" applyBorder="1" applyAlignment="1">
      <alignment horizontal="left" vertical="top" wrapText="1"/>
    </xf>
    <xf numFmtId="0" fontId="11" fillId="0" borderId="9" xfId="0" applyFont="1" applyBorder="1" applyAlignment="1">
      <alignment horizontal="left" vertical="top" wrapText="1"/>
    </xf>
    <xf numFmtId="0" fontId="11" fillId="0" borderId="9" xfId="0" quotePrefix="1" applyFont="1" applyBorder="1" applyAlignment="1">
      <alignment horizontal="left" vertical="top" wrapText="1"/>
    </xf>
    <xf numFmtId="0" fontId="10" fillId="0" borderId="9" xfId="0" applyFont="1" applyBorder="1" applyAlignment="1">
      <alignment horizontal="left" vertical="top" wrapText="1"/>
    </xf>
    <xf numFmtId="0" fontId="18" fillId="0" borderId="9" xfId="0" applyFont="1" applyBorder="1" applyAlignment="1">
      <alignment horizontal="left" vertical="top" wrapText="1"/>
    </xf>
    <xf numFmtId="0" fontId="11" fillId="0" borderId="30" xfId="0" applyFont="1" applyBorder="1" applyAlignment="1">
      <alignment horizontal="left" vertical="top" wrapText="1"/>
    </xf>
    <xf numFmtId="0" fontId="5" fillId="7" borderId="34" xfId="0" applyFont="1" applyFill="1" applyBorder="1" applyAlignment="1">
      <alignment horizontal="left" vertical="top" wrapText="1"/>
    </xf>
    <xf numFmtId="0" fontId="6" fillId="0" borderId="3" xfId="0" applyFont="1" applyBorder="1" applyAlignment="1">
      <alignment horizontal="left" vertical="top" wrapText="1"/>
    </xf>
    <xf numFmtId="0" fontId="5" fillId="0" borderId="3" xfId="0" applyFont="1" applyBorder="1" applyAlignment="1">
      <alignment horizontal="left" vertical="top" wrapText="1"/>
    </xf>
    <xf numFmtId="0" fontId="8" fillId="0" borderId="3" xfId="1" applyFont="1" applyFill="1" applyBorder="1" applyAlignment="1">
      <alignment horizontal="left" vertical="top" wrapText="1"/>
    </xf>
    <xf numFmtId="0" fontId="11" fillId="0" borderId="3" xfId="0" applyFont="1" applyBorder="1" applyAlignment="1">
      <alignment horizontal="left" vertical="top" wrapText="1"/>
    </xf>
    <xf numFmtId="0" fontId="4" fillId="2" borderId="29" xfId="0" applyFont="1" applyFill="1" applyBorder="1" applyAlignment="1">
      <alignment horizontal="left" vertical="top" wrapText="1"/>
    </xf>
    <xf numFmtId="0" fontId="4" fillId="2" borderId="24" xfId="0" applyFont="1" applyFill="1" applyBorder="1" applyAlignment="1">
      <alignment horizontal="left" vertical="top" wrapText="1"/>
    </xf>
    <xf numFmtId="0" fontId="19" fillId="2" borderId="36" xfId="0" applyFont="1" applyFill="1" applyBorder="1" applyAlignment="1">
      <alignment horizontal="left" vertical="top" wrapText="1"/>
    </xf>
    <xf numFmtId="0" fontId="4" fillId="2" borderId="36" xfId="0" applyFont="1" applyFill="1" applyBorder="1" applyAlignment="1">
      <alignment horizontal="left" vertical="top" wrapText="1"/>
    </xf>
    <xf numFmtId="0" fontId="4" fillId="2" borderId="37" xfId="0" applyFont="1" applyFill="1" applyBorder="1" applyAlignment="1">
      <alignment horizontal="left" vertical="top" wrapText="1"/>
    </xf>
    <xf numFmtId="0" fontId="2" fillId="0" borderId="0" xfId="0" applyFont="1" applyAlignment="1">
      <alignment horizontal="center" vertical="top" wrapText="1"/>
    </xf>
    <xf numFmtId="0" fontId="8" fillId="0" borderId="31" xfId="0" applyFont="1" applyBorder="1" applyAlignment="1">
      <alignment horizontal="center" vertical="top" wrapText="1"/>
    </xf>
    <xf numFmtId="0" fontId="8" fillId="0" borderId="23" xfId="0" applyFont="1" applyBorder="1" applyAlignment="1">
      <alignment horizontal="center" vertical="top" wrapText="1"/>
    </xf>
    <xf numFmtId="0" fontId="4" fillId="6" borderId="38" xfId="0" applyFont="1" applyFill="1" applyBorder="1" applyAlignment="1">
      <alignment horizontal="left" vertical="top" wrapText="1"/>
    </xf>
    <xf numFmtId="0" fontId="4" fillId="6" borderId="36" xfId="0" applyFont="1" applyFill="1" applyBorder="1" applyAlignment="1">
      <alignment horizontal="left" vertical="top" wrapText="1"/>
    </xf>
    <xf numFmtId="0" fontId="4" fillId="6" borderId="39" xfId="0" applyFont="1" applyFill="1" applyBorder="1" applyAlignment="1">
      <alignment horizontal="left" vertical="top" wrapText="1"/>
    </xf>
    <xf numFmtId="0" fontId="4" fillId="2" borderId="38" xfId="0" applyFont="1" applyFill="1" applyBorder="1" applyAlignment="1">
      <alignment horizontal="left" vertical="top" wrapText="1"/>
    </xf>
    <xf numFmtId="0" fontId="4" fillId="2" borderId="39" xfId="0" applyFont="1" applyFill="1" applyBorder="1" applyAlignment="1">
      <alignment horizontal="left" vertical="top" wrapText="1"/>
    </xf>
    <xf numFmtId="0" fontId="4" fillId="2" borderId="23" xfId="0" applyFont="1" applyFill="1" applyBorder="1" applyAlignment="1">
      <alignment horizontal="left" vertical="top" wrapText="1"/>
    </xf>
    <xf numFmtId="0" fontId="11" fillId="0" borderId="34" xfId="0" applyFont="1" applyBorder="1" applyAlignment="1">
      <alignment horizontal="left" vertical="top" wrapText="1"/>
    </xf>
    <xf numFmtId="0" fontId="11" fillId="0" borderId="22" xfId="0" applyFont="1" applyBorder="1" applyAlignment="1">
      <alignment horizontal="left" vertical="top" wrapText="1"/>
    </xf>
    <xf numFmtId="0" fontId="8" fillId="0" borderId="35" xfId="0" applyFont="1" applyBorder="1" applyAlignment="1">
      <alignment horizontal="left" vertical="top" wrapText="1"/>
    </xf>
    <xf numFmtId="0" fontId="11" fillId="0" borderId="0" xfId="0" applyFont="1" applyAlignment="1">
      <alignment horizontal="left" vertical="top" wrapText="1"/>
    </xf>
    <xf numFmtId="0" fontId="11" fillId="0" borderId="10" xfId="0" applyFont="1" applyBorder="1" applyAlignment="1">
      <alignment horizontal="left" vertical="top" wrapText="1"/>
    </xf>
    <xf numFmtId="0" fontId="11" fillId="0" borderId="19" xfId="0" applyFont="1" applyBorder="1" applyAlignment="1">
      <alignment horizontal="left" vertical="top" wrapText="1"/>
    </xf>
    <xf numFmtId="0" fontId="7" fillId="0" borderId="32" xfId="0" applyFont="1" applyBorder="1" applyAlignment="1">
      <alignment horizontal="left" vertical="top" wrapText="1"/>
    </xf>
    <xf numFmtId="0" fontId="11" fillId="0" borderId="19" xfId="0" quotePrefix="1" applyFont="1" applyBorder="1" applyAlignment="1">
      <alignment horizontal="left" vertical="top" wrapText="1"/>
    </xf>
    <xf numFmtId="0" fontId="8" fillId="0" borderId="32" xfId="0" applyFont="1" applyBorder="1" applyAlignment="1">
      <alignment horizontal="left" vertical="top" wrapText="1"/>
    </xf>
    <xf numFmtId="0" fontId="10" fillId="0" borderId="10" xfId="0" applyFont="1" applyBorder="1" applyAlignment="1">
      <alignment horizontal="left" vertical="top" wrapText="1"/>
    </xf>
    <xf numFmtId="0" fontId="11" fillId="0" borderId="32" xfId="0" applyFont="1" applyBorder="1" applyAlignment="1">
      <alignment horizontal="left" vertical="top" wrapText="1"/>
    </xf>
    <xf numFmtId="0" fontId="14" fillId="0" borderId="32" xfId="0" applyFont="1" applyBorder="1" applyAlignment="1">
      <alignment horizontal="left" vertical="top" wrapText="1"/>
    </xf>
    <xf numFmtId="0" fontId="6" fillId="0" borderId="32" xfId="0" applyFont="1" applyBorder="1" applyAlignment="1">
      <alignment horizontal="left" vertical="top" wrapText="1"/>
    </xf>
    <xf numFmtId="0" fontId="11" fillId="0" borderId="11" xfId="0" applyFont="1" applyBorder="1" applyAlignment="1">
      <alignment horizontal="left" vertical="top" wrapText="1"/>
    </xf>
    <xf numFmtId="0" fontId="11" fillId="0" borderId="20" xfId="0" applyFont="1" applyBorder="1" applyAlignment="1">
      <alignment horizontal="left" vertical="top" wrapText="1"/>
    </xf>
    <xf numFmtId="0" fontId="8" fillId="0" borderId="33" xfId="0" applyFont="1" applyBorder="1" applyAlignment="1">
      <alignment horizontal="left" vertical="top" wrapText="1"/>
    </xf>
    <xf numFmtId="0" fontId="20" fillId="0" borderId="0" xfId="0" applyFont="1"/>
    <xf numFmtId="0" fontId="20" fillId="0" borderId="0" xfId="0" applyFont="1" applyAlignment="1">
      <alignment wrapText="1"/>
    </xf>
    <xf numFmtId="0" fontId="20" fillId="3" borderId="0" xfId="0" applyFont="1" applyFill="1" applyAlignment="1">
      <alignment wrapText="1"/>
    </xf>
    <xf numFmtId="0" fontId="21" fillId="0" borderId="0" xfId="0" applyFont="1" applyAlignment="1">
      <alignment wrapText="1"/>
    </xf>
    <xf numFmtId="0" fontId="22" fillId="0" borderId="0" xfId="0" applyFont="1" applyAlignment="1">
      <alignment wrapText="1"/>
    </xf>
    <xf numFmtId="0" fontId="21" fillId="0" borderId="1" xfId="0" applyFont="1" applyBorder="1" applyAlignment="1">
      <alignment wrapText="1"/>
    </xf>
    <xf numFmtId="0" fontId="10" fillId="0" borderId="1" xfId="0" applyFont="1" applyBorder="1"/>
    <xf numFmtId="0" fontId="25" fillId="0" borderId="19" xfId="0" applyFont="1" applyBorder="1" applyAlignment="1">
      <alignment horizontal="left" vertical="top" wrapText="1"/>
    </xf>
    <xf numFmtId="0" fontId="25" fillId="0" borderId="1" xfId="0" applyFont="1" applyBorder="1" applyAlignment="1">
      <alignment horizontal="left" vertical="top" wrapText="1"/>
    </xf>
    <xf numFmtId="0" fontId="25" fillId="0" borderId="0" xfId="0" applyFont="1" applyAlignment="1">
      <alignment horizontal="left" vertical="top" wrapText="1"/>
    </xf>
    <xf numFmtId="0" fontId="1" fillId="0" borderId="1" xfId="1" applyFill="1" applyBorder="1" applyAlignment="1">
      <alignment horizontal="left" vertical="top" wrapText="1"/>
    </xf>
    <xf numFmtId="0" fontId="1" fillId="0" borderId="3" xfId="1" applyFill="1" applyBorder="1" applyAlignment="1">
      <alignment horizontal="left" vertical="top" wrapText="1"/>
    </xf>
    <xf numFmtId="0" fontId="1" fillId="0" borderId="1" xfId="1" applyBorder="1" applyAlignment="1">
      <alignment horizontal="left" vertical="top" wrapText="1"/>
    </xf>
    <xf numFmtId="0" fontId="1" fillId="0" borderId="0" xfId="1" applyAlignment="1">
      <alignment vertical="top" wrapText="1"/>
    </xf>
    <xf numFmtId="0" fontId="1" fillId="0" borderId="8" xfId="1" applyFill="1" applyBorder="1" applyAlignment="1">
      <alignment horizontal="left" vertical="top" wrapText="1"/>
    </xf>
    <xf numFmtId="0" fontId="30" fillId="0" borderId="0" xfId="0" applyFont="1"/>
    <xf numFmtId="0" fontId="18" fillId="0" borderId="19" xfId="0" applyFont="1" applyBorder="1" applyAlignment="1">
      <alignment horizontal="left" vertical="top" wrapText="1"/>
    </xf>
    <xf numFmtId="0" fontId="18" fillId="0" borderId="1" xfId="0" applyFont="1" applyBorder="1" applyAlignment="1">
      <alignment horizontal="left" vertical="top" wrapText="1"/>
    </xf>
    <xf numFmtId="0" fontId="18" fillId="0" borderId="10" xfId="0" applyFont="1" applyBorder="1" applyAlignment="1">
      <alignment horizontal="left" vertical="top" wrapText="1"/>
    </xf>
    <xf numFmtId="0" fontId="5" fillId="0" borderId="10" xfId="0" applyFont="1" applyBorder="1" applyAlignment="1">
      <alignment horizontal="left" vertical="top" wrapText="1"/>
    </xf>
    <xf numFmtId="0" fontId="10" fillId="0" borderId="17" xfId="0" applyFont="1" applyBorder="1" applyAlignment="1">
      <alignment vertical="top" wrapText="1"/>
    </xf>
    <xf numFmtId="0" fontId="17" fillId="0" borderId="16" xfId="0" applyFont="1" applyBorder="1" applyAlignment="1">
      <alignment vertical="top" wrapText="1"/>
    </xf>
    <xf numFmtId="0" fontId="10" fillId="0" borderId="16" xfId="0" applyFont="1" applyBorder="1" applyAlignment="1">
      <alignment vertical="top" wrapText="1"/>
    </xf>
    <xf numFmtId="0" fontId="34" fillId="0" borderId="0" xfId="0" applyFont="1" applyAlignment="1">
      <alignment wrapText="1"/>
    </xf>
    <xf numFmtId="0" fontId="34" fillId="0" borderId="0" xfId="0" applyFont="1" applyAlignment="1">
      <alignment vertical="top" wrapText="1"/>
    </xf>
    <xf numFmtId="0" fontId="35" fillId="0" borderId="0" xfId="0" applyFont="1" applyAlignment="1">
      <alignment vertical="top" wrapText="1"/>
    </xf>
    <xf numFmtId="0" fontId="36" fillId="0" borderId="0" xfId="0" applyFont="1" applyAlignment="1">
      <alignment vertical="top" wrapText="1"/>
    </xf>
    <xf numFmtId="0" fontId="37" fillId="0" borderId="0" xfId="0" applyFont="1" applyAlignment="1">
      <alignment vertical="top" wrapText="1"/>
    </xf>
    <xf numFmtId="0" fontId="36" fillId="0" borderId="0" xfId="0" applyFont="1" applyAlignment="1">
      <alignment wrapText="1"/>
    </xf>
    <xf numFmtId="0" fontId="22" fillId="0" borderId="0" xfId="0" applyFont="1" applyAlignment="1">
      <alignment vertical="top" wrapText="1"/>
    </xf>
    <xf numFmtId="0" fontId="10" fillId="0" borderId="3" xfId="0" applyFont="1" applyBorder="1" applyAlignment="1">
      <alignment vertical="top" wrapText="1"/>
    </xf>
    <xf numFmtId="0" fontId="10" fillId="0" borderId="5" xfId="0" applyFont="1" applyBorder="1" applyAlignment="1">
      <alignment vertical="top" wrapText="1"/>
    </xf>
    <xf numFmtId="0" fontId="10" fillId="0" borderId="1" xfId="0" applyFont="1" applyBorder="1" applyAlignment="1">
      <alignment vertical="top" wrapText="1"/>
    </xf>
    <xf numFmtId="0" fontId="27" fillId="0" borderId="0" xfId="0" applyFont="1" applyAlignment="1">
      <alignment vertical="center"/>
    </xf>
    <xf numFmtId="0" fontId="40" fillId="0" borderId="0" xfId="0" applyFont="1" applyAlignment="1">
      <alignment vertical="center"/>
    </xf>
    <xf numFmtId="0" fontId="41" fillId="0" borderId="0" xfId="0" applyFont="1" applyAlignment="1">
      <alignment horizontal="left" vertical="center" indent="3"/>
    </xf>
    <xf numFmtId="0" fontId="39" fillId="0" borderId="0" xfId="0" applyFont="1" applyAlignment="1">
      <alignment vertical="center"/>
    </xf>
    <xf numFmtId="0" fontId="43" fillId="0" borderId="0" xfId="0" applyFont="1" applyAlignment="1">
      <alignment vertical="center"/>
    </xf>
    <xf numFmtId="0" fontId="44" fillId="0" borderId="0" xfId="0" applyFont="1" applyAlignment="1">
      <alignment vertical="center"/>
    </xf>
    <xf numFmtId="0" fontId="23" fillId="0" borderId="0" xfId="0" applyFont="1"/>
    <xf numFmtId="0" fontId="16" fillId="7" borderId="13" xfId="0" applyFont="1" applyFill="1" applyBorder="1" applyAlignment="1">
      <alignment vertical="top" wrapText="1"/>
    </xf>
    <xf numFmtId="0" fontId="17" fillId="0" borderId="17" xfId="0" applyFont="1" applyBorder="1" applyAlignment="1">
      <alignment vertical="top" wrapText="1"/>
    </xf>
    <xf numFmtId="0" fontId="10" fillId="0" borderId="18" xfId="0" applyFont="1" applyBorder="1" applyAlignment="1">
      <alignment vertical="top" wrapText="1"/>
    </xf>
    <xf numFmtId="0" fontId="10" fillId="0" borderId="22" xfId="0" applyFont="1" applyBorder="1" applyAlignment="1">
      <alignment vertical="top" wrapText="1"/>
    </xf>
    <xf numFmtId="0" fontId="10" fillId="0" borderId="0" xfId="0" applyFont="1" applyAlignment="1">
      <alignment vertical="top" wrapText="1"/>
    </xf>
    <xf numFmtId="0" fontId="16" fillId="7" borderId="14" xfId="0" applyFont="1" applyFill="1" applyBorder="1" applyAlignment="1">
      <alignment vertical="top" wrapText="1"/>
    </xf>
    <xf numFmtId="0" fontId="10" fillId="0" borderId="19" xfId="0" applyFont="1" applyBorder="1" applyAlignment="1">
      <alignment vertical="top" wrapText="1"/>
    </xf>
    <xf numFmtId="0" fontId="46" fillId="0" borderId="19" xfId="0" quotePrefix="1" applyFont="1" applyBorder="1" applyAlignment="1">
      <alignment horizontal="left" vertical="top" wrapText="1"/>
    </xf>
    <xf numFmtId="0" fontId="47" fillId="0" borderId="1" xfId="0" applyFont="1" applyBorder="1" applyAlignment="1">
      <alignment horizontal="left" vertical="top" wrapText="1"/>
    </xf>
    <xf numFmtId="0" fontId="39" fillId="0" borderId="9" xfId="0" applyFont="1" applyBorder="1" applyAlignment="1">
      <alignment horizontal="left" vertical="top" wrapText="1"/>
    </xf>
    <xf numFmtId="0" fontId="24" fillId="0" borderId="0" xfId="0" applyFont="1" applyAlignment="1">
      <alignment wrapText="1"/>
    </xf>
    <xf numFmtId="0" fontId="0" fillId="0" borderId="0" xfId="0" applyAlignment="1">
      <alignment wrapText="1"/>
    </xf>
    <xf numFmtId="0" fontId="28" fillId="0" borderId="0" xfId="0" applyFont="1" applyAlignment="1">
      <alignment vertical="top" wrapText="1"/>
    </xf>
    <xf numFmtId="0" fontId="29" fillId="0" borderId="0" xfId="0" applyFont="1" applyAlignment="1">
      <alignment vertical="top" wrapText="1"/>
    </xf>
    <xf numFmtId="0" fontId="3" fillId="0" borderId="12" xfId="0" applyFont="1" applyBorder="1" applyAlignment="1">
      <alignment horizontal="center" vertical="top" wrapText="1"/>
    </xf>
    <xf numFmtId="0" fontId="3" fillId="0" borderId="23" xfId="0" applyFont="1" applyBorder="1" applyAlignment="1">
      <alignment horizontal="center" vertical="top" wrapText="1"/>
    </xf>
    <xf numFmtId="0" fontId="3" fillId="0" borderId="24" xfId="0" applyFont="1" applyBorder="1" applyAlignment="1">
      <alignment horizontal="center" vertical="top" wrapText="1"/>
    </xf>
    <xf numFmtId="0" fontId="0" fillId="0" borderId="0" xfId="0" applyFont="1"/>
  </cellXfs>
  <cellStyles count="2">
    <cellStyle name="Hyperlink" xfId="1" builtinId="8"/>
    <cellStyle name="Normal" xfId="0" builtinId="0"/>
  </cellStyles>
  <dxfs count="0"/>
  <tableStyles count="0" defaultTableStyle="TableStyleMedium2" defaultPivotStyle="PivotStyleMedium9"/>
  <colors>
    <mruColors>
      <color rgb="FFFFFF66"/>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yoursaywarrnambool.com.au/sites/yoursaywarrnambool.com.au/files/documents/Healthy%20Warrnambool/4015%20Healthy%20Warrnambool%20Plan%202025-2029_final%20_0.pdf" TargetMode="External"/><Relationship Id="rId21" Type="http://schemas.openxmlformats.org/officeDocument/2006/relationships/hyperlink" Target="https://www.ararat.vic.gov.au/sites/default/files/2025-07/CM%20Agenda%20250729%20-%20Attachment%203.2.pdf" TargetMode="External"/><Relationship Id="rId42" Type="http://schemas.openxmlformats.org/officeDocument/2006/relationships/hyperlink" Target="https://www.moorabool.vic.gov.au/Services-and-support/Health-and-wellbeing/Municipal-Public-Health-Wellbeing-Plan-2025-2029" TargetMode="External"/><Relationship Id="rId47" Type="http://schemas.openxmlformats.org/officeDocument/2006/relationships/hyperlink" Target="https://www.benalla.vic.gov.au/document/benalla-rural-city-council-plan-2025-2029/" TargetMode="External"/><Relationship Id="rId63" Type="http://schemas.openxmlformats.org/officeDocument/2006/relationships/hyperlink" Target="https://www.mildura.vic.gov.au/files/assets/public/document-resources/council/about-council/council-plans-amp-strategies/community-health-and-wellbeing-plan-2021-2025-final.pdf" TargetMode="External"/><Relationship Id="rId68" Type="http://schemas.openxmlformats.org/officeDocument/2006/relationships/hyperlink" Target="https://www.hindmarsh.vic.gov.au/files/assets/public/v/1/council/council-resources/council-plans/hindmarsh-shire-council-plan-2025-2029-municipal-public-health-and-wellbeing-plan.pdf" TargetMode="External"/><Relationship Id="rId2" Type="http://schemas.openxmlformats.org/officeDocument/2006/relationships/hyperlink" Target="https://www.alpineshire.vic.gov.au/sites/default/files/2025-09/Alpine_Shire_Council_Community_Vision_Council_Plan_20252029_Low_Resolution.pdf" TargetMode="External"/><Relationship Id="rId16" Type="http://schemas.openxmlformats.org/officeDocument/2006/relationships/hyperlink" Target="https://www.hepburn.vic.gov.au/files/assets/public/v/6/residents/documents/7556hep_councilplan_v9.pdf" TargetMode="External"/><Relationship Id="rId29" Type="http://schemas.openxmlformats.org/officeDocument/2006/relationships/hyperlink" Target="https://www.whittlesea.vic.gov.au/files/assets/public/v/2/documents/about-us/council/plans-strategies-and-policies/community-plan-action-plans/community-plans-2025-2029/community-plan-2025-2029_web.pdf" TargetMode="External"/><Relationship Id="rId11" Type="http://schemas.openxmlformats.org/officeDocument/2006/relationships/hyperlink" Target="https://www.surfcoast.vic.gov.au/files/assets/public/v/1/01-about-us/council/council-plan-2025-2029-including-municipal-public-health-and-wellbeing-plan.pdf" TargetMode="External"/><Relationship Id="rId24" Type="http://schemas.openxmlformats.org/officeDocument/2006/relationships/hyperlink" Target="https://www.wangaratta.vic.gov.au/Your-Council/Council-Documents-Plans-Strategies/Council-Plan-2025-29" TargetMode="External"/><Relationship Id="rId32" Type="http://schemas.openxmlformats.org/officeDocument/2006/relationships/hyperlink" Target="https://www.yarriambiack.vic.gov.au/files/sharedassets/public/v/1/documents/policies-publications/council-plans-and-strategic-plans/council-plan-2025-2029.pdf" TargetMode="External"/><Relationship Id="rId37" Type="http://schemas.openxmlformats.org/officeDocument/2006/relationships/hyperlink" Target="https://www.ngshire.vic.gov.au/Council/Governance-and-transparency/Council-publications/Council-Plan" TargetMode="External"/><Relationship Id="rId40" Type="http://schemas.openxmlformats.org/officeDocument/2006/relationships/hyperlink" Target="https://www.mornpen.vic.gov.au/About-Us/Strategies-Plans-Policies/Strategy-Plan-Listing/Public-Health-and-Wellbeing-Plan" TargetMode="External"/><Relationship Id="rId45" Type="http://schemas.openxmlformats.org/officeDocument/2006/relationships/hyperlink" Target="https://www.bawbawshire.vic.gov.au/About-Council/Publications-and-Policies/Our-Performance/Council-Plan-and-Community-Vision" TargetMode="External"/><Relationship Id="rId53" Type="http://schemas.openxmlformats.org/officeDocument/2006/relationships/hyperlink" Target="https://egswazstorage.blob.core.windows.net/pubwebcontent/Adopted%20Council%20Plan%202025-29.pdf" TargetMode="External"/><Relationship Id="rId58" Type="http://schemas.openxmlformats.org/officeDocument/2006/relationships/hyperlink" Target="https://www.kingston.vic.gov.au/council/council-documents/plans-policies-and-reports/public-health-and-wellbeing" TargetMode="External"/><Relationship Id="rId66" Type="http://schemas.openxmlformats.org/officeDocument/2006/relationships/hyperlink" Target="https://www.cardinia.vic.gov.au/downloads/download/536/liveability_plan_2017-29_-_cardinia_shire_council" TargetMode="External"/><Relationship Id="rId5" Type="http://schemas.openxmlformats.org/officeDocument/2006/relationships/hyperlink" Target="https://www.geelongaustralia.com.au/common/public/documents/8ddc90cad8331c4-communityheathandwellbeingstrategy2025-29.pdf" TargetMode="External"/><Relationship Id="rId61" Type="http://schemas.openxmlformats.org/officeDocument/2006/relationships/hyperlink" Target="https://www.maroondah.vic.gov.au/About-Council/Planning-for-our-future/Strategies-and-plans/Maroondah-Liveability-Wellbeing-and-Resilience-Strategy" TargetMode="External"/><Relationship Id="rId19" Type="http://schemas.openxmlformats.org/officeDocument/2006/relationships/hyperlink" Target="https://www.maribyrnong.vic.gov.au/About/Our-plans-and-performance/Municipal-Public-Health-and-Wellbeing-Plan" TargetMode="External"/><Relationship Id="rId14" Type="http://schemas.openxmlformats.org/officeDocument/2006/relationships/hyperlink" Target="https://www.centralgoldfields.vic.gov.au/files/sharedassets/public/v/1/3-about-us/governance-and-strategy/council-plans-documents-strategies-policies/20251023-cgsc-council-plan-2025-2029.pdf" TargetMode="External"/><Relationship Id="rId22" Type="http://schemas.openxmlformats.org/officeDocument/2006/relationships/hyperlink" Target="https://www.banyule.vic.gov.au/About-us/Policies-plans-strategies/Council-plans-and-strategies/Health-and-Wellbeing-Plan-2025-2029" TargetMode="External"/><Relationship Id="rId27" Type="http://schemas.openxmlformats.org/officeDocument/2006/relationships/hyperlink" Target="https://www.future.wellington.vic.gov.au/strategies-and-plans/live-well-in-wellington-2025-2029" TargetMode="External"/><Relationship Id="rId30" Type="http://schemas.openxmlformats.org/officeDocument/2006/relationships/hyperlink" Target="https://www.wodonga.vic.gov.au/Portals/0/Attachments/Municipal_Public_Health_and_Wellbeing_Plan_final.pdf" TargetMode="External"/><Relationship Id="rId35" Type="http://schemas.openxmlformats.org/officeDocument/2006/relationships/hyperlink" Target="https://www.pyrenees.vic.gov.au/About-Pyrenees-Shire-Council/News-and-media/Municipal-Public-Health-and-Wellbeing-Plan-adopted" TargetMode="External"/><Relationship Id="rId43" Type="http://schemas.openxmlformats.org/officeDocument/2006/relationships/hyperlink" Target="https://mvcc.vic.gov.au/wp-content/uploads/2025/12/25-420940-Corporate-Document-ARCHIVE-Council-Plan-2025-29-Ref-25-421510.pdf" TargetMode="External"/><Relationship Id="rId48" Type="http://schemas.openxmlformats.org/officeDocument/2006/relationships/hyperlink" Target="https://www.boroondara.vic.gov.au/media/113581/download?inline" TargetMode="External"/><Relationship Id="rId56" Type="http://schemas.openxmlformats.org/officeDocument/2006/relationships/hyperlink" Target="https://www.hrcc.vic.gov.au/Our-Council/Governance-and-Transparency/Public-Documents/Council-Publications/Council-Plan" TargetMode="External"/><Relationship Id="rId64" Type="http://schemas.openxmlformats.org/officeDocument/2006/relationships/hyperlink" Target="https://www.moira.vic.gov.au/Our-Council/Our-plans-and-strategies/Our-other-plans-and-strategies/Municipal-Public-Health-and-Wellbeing-Plan-2025-2029" TargetMode="External"/><Relationship Id="rId69" Type="http://schemas.openxmlformats.org/officeDocument/2006/relationships/hyperlink" Target="https://www.colacotway.vic.gov.au/Council-the-shire/Our-Council/Council-Plan-and-Budget" TargetMode="External"/><Relationship Id="rId8" Type="http://schemas.openxmlformats.org/officeDocument/2006/relationships/hyperlink" Target="https://www.yarracity.vic.gov.au/sites/default/files/2025-10/Municipal%20Public%20Health%20and%20Wellbeing%20Plan%202025%20-%202029.pdf" TargetMode="External"/><Relationship Id="rId51" Type="http://schemas.openxmlformats.org/officeDocument/2006/relationships/hyperlink" Target="https://www.corangamite.vic.gov.au/Council/Publications/Plans-Strategies-A-Z/Healthy-Well-Corangamite" TargetMode="External"/><Relationship Id="rId72" Type="http://schemas.openxmlformats.org/officeDocument/2006/relationships/hyperlink" Target="https://www.southgippsland.vic.gov.au/downloads/file/5141/municipal_public_health_and_wellbeing_plan_202529" TargetMode="External"/><Relationship Id="rId3" Type="http://schemas.openxmlformats.org/officeDocument/2006/relationships/hyperlink" Target="https://www.greaterdandenong.vic.gov.au/council-plan-2025-29" TargetMode="External"/><Relationship Id="rId12" Type="http://schemas.openxmlformats.org/officeDocument/2006/relationships/hyperlink" Target="https://www.ballarat.vic.gov.au/sites/default/files/2025-09/Health%20and%20Wellbeing%202021-2031_R2025.pdf" TargetMode="External"/><Relationship Id="rId17" Type="http://schemas.openxmlformats.org/officeDocument/2006/relationships/hyperlink" Target="https://www.mountalexander.vic.gov.au/files/assets/public/v/3/files/3.-council/council-strategies-amp-plans/municipal-health-and-wellbeing-plan-2025-2029.pdf" TargetMode="External"/><Relationship Id="rId25" Type="http://schemas.openxmlformats.org/officeDocument/2006/relationships/hyperlink" Target="https://www.towong.vic.gov.au/repository/libraries/id:2cvu1xfyg1cxby8c14xc/hierarchy/Plans%2C%20Budgets%20and%20Reports/Plans/Health%20and%20Wellbeing%20Plan/Current%20Plan/Municipal%20Health%20and%20Wellbeing%20Plan%202025-2029.pdf" TargetMode="External"/><Relationship Id="rId33" Type="http://schemas.openxmlformats.org/officeDocument/2006/relationships/hyperlink" Target="https://www.strathbogie.vic.gov.au/wp-content/uploads/2025/06/Council-Plan-2025-2029.pdf" TargetMode="External"/><Relationship Id="rId38" Type="http://schemas.openxmlformats.org/officeDocument/2006/relationships/hyperlink" Target="https://www.nillumbik.vic.gov.au/Council/Our-organisation/Strategies-policies-and-plans/Health-and-Wellbeing-Plan" TargetMode="External"/><Relationship Id="rId46" Type="http://schemas.openxmlformats.org/officeDocument/2006/relationships/hyperlink" Target="https://www.bayside.vic.gov.au/sites/default/files/2025-07/Designed%20Bayside%20City%20Council%20Plan%202025-2029%20%28accessible%20edit%29.pdf" TargetMode="External"/><Relationship Id="rId59" Type="http://schemas.openxmlformats.org/officeDocument/2006/relationships/hyperlink" Target="https://www.knox.vic.gov.au/our-council/policies-strategies-and-plans/council-and-health-and-wellbeing-plan" TargetMode="External"/><Relationship Id="rId67" Type="http://schemas.openxmlformats.org/officeDocument/2006/relationships/hyperlink" Target="https://www.glenelg.vic.gov.au/Our-Council/Publications-and-Budgets/Council-and-Wellbeing-Plan-2025-2029" TargetMode="External"/><Relationship Id="rId20" Type="http://schemas.openxmlformats.org/officeDocument/2006/relationships/hyperlink" Target="https://www.gannawarra.vic.gov.au/files/assets/public/v/1/document-resources/council-plan-2025-2029/final-2025-2029-gannawarra-council-plan.pdf" TargetMode="External"/><Relationship Id="rId41" Type="http://schemas.openxmlformats.org/officeDocument/2006/relationships/hyperlink" Target="https://www.merri-bek.vic.gov.au/globalassets/website-merri-bek/areas/my-council/about-council/council-plan/merri-bek-council-plan-2025-29-includes-community-vision.pdf" TargetMode="External"/><Relationship Id="rId54" Type="http://schemas.openxmlformats.org/officeDocument/2006/relationships/hyperlink" Target="https://hdp-au-prod-app-frank-engage-files.s3.ap-southeast-2.amazonaws.com/3217/5161/1222/council-and-wellbeing-plan-2025-2029_web_2025.pdf" TargetMode="External"/><Relationship Id="rId62" Type="http://schemas.openxmlformats.org/officeDocument/2006/relationships/hyperlink" Target="https://www.melton.vic.gov.au/Council/About-Council/Council-Plans-and-Budget" TargetMode="External"/><Relationship Id="rId70" Type="http://schemas.openxmlformats.org/officeDocument/2006/relationships/hyperlink" Target="https://www.melbourne.vic.gov.au/municipal-public-health-and-wellbeing-plan" TargetMode="External"/><Relationship Id="rId1" Type="http://schemas.openxmlformats.org/officeDocument/2006/relationships/hyperlink" Target="https://www.goldenplains.vic.gov.au/sites/default/files/2025-07/Golden%20Plains%20Shire%20Council%20Municipal%20Public%20Health%20and%20Wellbeing%20Action%20Plan%20FINAL.pdf" TargetMode="External"/><Relationship Id="rId6" Type="http://schemas.openxmlformats.org/officeDocument/2006/relationships/hyperlink" Target="https://www.brimbank.vic.gov.au/about-council/how-we-work/council-plan-together-we-are-brimbank" TargetMode="External"/><Relationship Id="rId15" Type="http://schemas.openxmlformats.org/officeDocument/2006/relationships/hyperlink" Target="https://www.campaspe.vic.gov.au/files/assets/public/documents/council-plan-2025-2029.pdf" TargetMode="External"/><Relationship Id="rId23" Type="http://schemas.openxmlformats.org/officeDocument/2006/relationships/hyperlink" Target="https://www.basscoast.vic.gov.au/assets/agendas-minutes/attachments/8.4-Draft-Healthy-Safe-and-Resilient-Bass-Coast-Plan-2025-2029.pdf" TargetMode="External"/><Relationship Id="rId28" Type="http://schemas.openxmlformats.org/officeDocument/2006/relationships/hyperlink" Target="https://www.westwimmera.vic.gov.au/Content-search?dlv_OC%20CL%20Public%20Site%20Search=(keyword=council%20plan%202025)" TargetMode="External"/><Relationship Id="rId36" Type="http://schemas.openxmlformats.org/officeDocument/2006/relationships/hyperlink" Target="https://www.portphillip.vic.gov.au/about-the-council/council-plan-and-budget" TargetMode="External"/><Relationship Id="rId49" Type="http://schemas.openxmlformats.org/officeDocument/2006/relationships/hyperlink" Target="https://www.buloke.vic.gov.au/plans" TargetMode="External"/><Relationship Id="rId57" Type="http://schemas.openxmlformats.org/officeDocument/2006/relationships/hyperlink" Target="https://www.indigoshire.vic.gov.au/About-Council/Planning-for-our-Future/Council-Plan" TargetMode="External"/><Relationship Id="rId10" Type="http://schemas.openxmlformats.org/officeDocument/2006/relationships/hyperlink" Target="https://www.manningham.vic.gov.au/sites/default/files/2025-07/Council%20Plan%202025-2029.pdf" TargetMode="External"/><Relationship Id="rId31" Type="http://schemas.openxmlformats.org/officeDocument/2006/relationships/hyperlink" Target="https://hdp-au-prod-app-yarra-shaperanges-files.s3.ap-southeast-2.amazonaws.com/2517/6048/3821/Yarra_Ranges_Council_Health_and_Wellbeing_Strategy_2025-2029.pdf" TargetMode="External"/><Relationship Id="rId44" Type="http://schemas.openxmlformats.org/officeDocument/2006/relationships/hyperlink" Target="https://www.monash.vic.gov.au/files/assets/public/v/1/edms/about-us/corporate-plans-strategies/health-wellbeing-plan-final.pdf" TargetMode="External"/><Relationship Id="rId52" Type="http://schemas.openxmlformats.org/officeDocument/2006/relationships/hyperlink" Target="https://www.darebin.vic.gov.au/files/assets/public/v/2/about-council/documents/performance/council-plan/our-darebin-plan-2025-29.pdf" TargetMode="External"/><Relationship Id="rId60" Type="http://schemas.openxmlformats.org/officeDocument/2006/relationships/hyperlink" Target="https://www.mansfield.vic.gov.au/Council/Plans-Strategies-Policies/Key-Strategic-Documents/Council-Plan" TargetMode="External"/><Relationship Id="rId65" Type="http://schemas.openxmlformats.org/officeDocument/2006/relationships/hyperlink" Target="https://www.queenscliffe.vic.gov.au/files/assets/public/v/1/documents/your-council/news-and-projects/latest-news/new-folder/5-2-1-draft-municipal-public-health-and-wellbeing-strategy-2025&#8211;2029_1.pdf" TargetMode="External"/><Relationship Id="rId73" Type="http://schemas.openxmlformats.org/officeDocument/2006/relationships/printerSettings" Target="../printerSettings/printerSettings1.bin"/><Relationship Id="rId4" Type="http://schemas.openxmlformats.org/officeDocument/2006/relationships/hyperlink" Target="https://www.bendigo.vic.gov.au/sites/default/files/2025-06/City-Greater-Bendigo-Council-Plan-2025-2029.pdf" TargetMode="External"/><Relationship Id="rId9" Type="http://schemas.openxmlformats.org/officeDocument/2006/relationships/hyperlink" Target="https://www.gleneira.vic.gov.au/media/kzbnlbw4/gecc-council-plan-2025-2029.pdf" TargetMode="External"/><Relationship Id="rId13" Type="http://schemas.openxmlformats.org/officeDocument/2006/relationships/hyperlink" Target="https://www.latrobe.vic.gov.au/sites/default/files/2025-07/LCC%20Council%20Plan%20Final_1.pdf" TargetMode="External"/><Relationship Id="rId18" Type="http://schemas.openxmlformats.org/officeDocument/2006/relationships/hyperlink" Target="https://www.hobsonsbay.vic.gov.au/Council/Strategy-and-planning/Council-Plan-and-strategic-documents" TargetMode="External"/><Relationship Id="rId39" Type="http://schemas.openxmlformats.org/officeDocument/2006/relationships/hyperlink" Target="https://www.murrindindi.vic.gov.au/files/assets/public/v/1/documents/1-council/publications/council-plans/municipal-public-health-and-wellbeing-plan-2025-2029-_2.pdf" TargetMode="External"/><Relationship Id="rId34" Type="http://schemas.openxmlformats.org/officeDocument/2006/relationships/hyperlink" Target="https://www.stonnington.vic.gov.au/About/Corporate-documents/Strategies-and-plans/Health-and-Wellbeing-Strategy-2025&#8211;2029" TargetMode="External"/><Relationship Id="rId50" Type="http://schemas.openxmlformats.org/officeDocument/2006/relationships/hyperlink" Target="https://www.casey.vic.gov.au/sites/default/files/2025-10/City%20of%20Casey%20-%20Council%20Plan%202025-29.pdf" TargetMode="External"/><Relationship Id="rId55" Type="http://schemas.openxmlformats.org/officeDocument/2006/relationships/hyperlink" Target="https://greatershepparton.com.au/council/council-documents/council-plan" TargetMode="External"/><Relationship Id="rId7" Type="http://schemas.openxmlformats.org/officeDocument/2006/relationships/hyperlink" Target="https://www.hume.vic.gov.au/files/sharedassets/public/v/3/your-council/council-plans/council-plan-2025&#8211;2029.pdf" TargetMode="External"/><Relationship Id="rId71" Type="http://schemas.openxmlformats.org/officeDocument/2006/relationships/hyperlink" Target="https://www.shdh.org.au/wp-content/uploads/2023/04/CH-HP-Plan-2025-2029_compressed.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202"/>
  <sheetViews>
    <sheetView tabSelected="1" zoomScale="85" zoomScaleNormal="100" workbookViewId="0">
      <pane xSplit="2" ySplit="4" topLeftCell="C5" activePane="bottomRight" state="frozen"/>
      <selection pane="topRight" activeCell="C1" sqref="C1"/>
      <selection pane="bottomLeft" activeCell="A5" sqref="A5"/>
      <selection pane="bottomRight" activeCell="A2" sqref="A2"/>
    </sheetView>
  </sheetViews>
  <sheetFormatPr baseColWidth="10" defaultColWidth="9.1640625" defaultRowHeight="15"/>
  <cols>
    <col min="1" max="1" width="21.5" style="6" customWidth="1"/>
    <col min="2" max="2" width="11.1640625" style="6" customWidth="1"/>
    <col min="3" max="3" width="8.1640625" style="6" customWidth="1"/>
    <col min="4" max="4" width="11.83203125" style="6" customWidth="1"/>
    <col min="5" max="5" width="20.1640625" style="8" customWidth="1"/>
    <col min="6" max="6" width="12.83203125" style="8" customWidth="1"/>
    <col min="7" max="16" width="12.83203125" style="6" customWidth="1"/>
    <col min="17" max="17" width="43.5" style="6" customWidth="1"/>
    <col min="18" max="18" width="53.5" style="6" customWidth="1"/>
    <col min="19" max="20" width="11.5" style="6" customWidth="1"/>
    <col min="21" max="21" width="23.1640625" style="6" customWidth="1"/>
    <col min="22" max="22" width="12" style="6" customWidth="1"/>
    <col min="23" max="23" width="39.1640625" style="6" customWidth="1"/>
    <col min="24" max="24" width="12.5" style="6" customWidth="1"/>
    <col min="25" max="30" width="23.83203125" style="6" customWidth="1"/>
    <col min="31" max="31" width="24.1640625" style="6" customWidth="1"/>
    <col min="32" max="32" width="10.5" style="6" customWidth="1"/>
    <col min="33" max="33" width="19.1640625" style="6" customWidth="1"/>
    <col min="34" max="34" width="10.5" style="6" customWidth="1"/>
    <col min="35" max="35" width="37.5" style="5" customWidth="1"/>
    <col min="36" max="45" width="9.1640625" style="6"/>
    <col min="46" max="46" width="39.83203125" style="6" customWidth="1"/>
    <col min="47" max="16384" width="9.1640625" style="6"/>
  </cols>
  <sheetData>
    <row r="1" spans="1:36" ht="24">
      <c r="A1" s="9" t="s">
        <v>1253</v>
      </c>
      <c r="B1" s="1"/>
      <c r="C1" s="1"/>
      <c r="D1" s="1"/>
      <c r="E1" s="4"/>
      <c r="F1" s="2"/>
      <c r="G1" s="1"/>
      <c r="H1" s="1"/>
      <c r="I1" s="1"/>
      <c r="J1" s="1"/>
      <c r="K1" s="1"/>
      <c r="L1" s="1"/>
      <c r="M1" s="1"/>
      <c r="N1" s="1"/>
      <c r="O1" s="1"/>
      <c r="P1" s="1"/>
      <c r="Q1" s="1"/>
      <c r="R1" s="1"/>
      <c r="S1" s="1"/>
      <c r="T1" s="1"/>
      <c r="U1" s="163" t="s">
        <v>1248</v>
      </c>
      <c r="V1" s="164"/>
      <c r="W1" s="164"/>
      <c r="X1" s="164"/>
      <c r="Y1" s="164"/>
      <c r="Z1" s="164"/>
      <c r="AA1" s="164"/>
      <c r="AB1" s="164"/>
      <c r="AC1" s="164"/>
      <c r="AD1" s="164"/>
      <c r="AE1" s="164"/>
      <c r="AF1" s="164"/>
      <c r="AG1" s="164"/>
      <c r="AH1" s="164"/>
      <c r="AI1" s="164"/>
      <c r="AJ1" s="164"/>
    </row>
    <row r="2" spans="1:36" ht="15.75" customHeight="1" thickBot="1">
      <c r="A2" s="150" t="s">
        <v>1200</v>
      </c>
      <c r="B2" s="1"/>
      <c r="C2" s="1"/>
      <c r="D2" s="1"/>
      <c r="E2" s="2"/>
      <c r="F2" s="2"/>
      <c r="G2" s="1"/>
      <c r="H2" s="1"/>
      <c r="I2" s="1"/>
      <c r="J2" s="1"/>
      <c r="K2" s="1"/>
      <c r="L2" s="1"/>
      <c r="M2" s="1"/>
      <c r="N2" s="1"/>
      <c r="O2" s="1"/>
      <c r="P2" s="1"/>
      <c r="Q2" s="1"/>
      <c r="R2" s="1"/>
      <c r="S2" s="1"/>
      <c r="T2" s="1"/>
      <c r="U2" s="164"/>
      <c r="V2" s="164"/>
      <c r="W2" s="164"/>
      <c r="X2" s="164"/>
      <c r="Y2" s="164"/>
      <c r="Z2" s="164"/>
      <c r="AA2" s="164"/>
      <c r="AB2" s="164"/>
      <c r="AC2" s="164"/>
      <c r="AD2" s="164"/>
      <c r="AE2" s="164"/>
      <c r="AF2" s="164"/>
      <c r="AG2" s="164"/>
      <c r="AH2" s="164"/>
      <c r="AI2" s="164"/>
      <c r="AJ2" s="164"/>
    </row>
    <row r="3" spans="1:36" s="60" customFormat="1" ht="25" thickBot="1">
      <c r="A3" s="86"/>
      <c r="B3" s="56"/>
      <c r="C3" s="56"/>
      <c r="D3" s="56"/>
      <c r="E3" s="87"/>
      <c r="F3" s="165" t="s">
        <v>175</v>
      </c>
      <c r="G3" s="166"/>
      <c r="H3" s="166"/>
      <c r="I3" s="166"/>
      <c r="J3" s="166"/>
      <c r="K3" s="166"/>
      <c r="L3" s="166"/>
      <c r="M3" s="166"/>
      <c r="N3" s="166"/>
      <c r="O3" s="166"/>
      <c r="P3" s="166"/>
      <c r="Q3" s="166"/>
      <c r="R3" s="166"/>
      <c r="S3" s="165" t="s">
        <v>169</v>
      </c>
      <c r="T3" s="166"/>
      <c r="U3" s="166"/>
      <c r="V3" s="166"/>
      <c r="W3" s="167"/>
      <c r="X3" s="165" t="s">
        <v>172</v>
      </c>
      <c r="Y3" s="167"/>
      <c r="Z3" s="165" t="s">
        <v>173</v>
      </c>
      <c r="AA3" s="166"/>
      <c r="AB3" s="166"/>
      <c r="AC3" s="166"/>
      <c r="AD3" s="167"/>
      <c r="AE3" s="165" t="s">
        <v>174</v>
      </c>
      <c r="AF3" s="166"/>
      <c r="AG3" s="166"/>
      <c r="AH3" s="167"/>
      <c r="AI3" s="88"/>
    </row>
    <row r="4" spans="1:36" s="69" customFormat="1" ht="85" thickBot="1">
      <c r="A4" s="81" t="s">
        <v>1</v>
      </c>
      <c r="B4" s="82" t="s">
        <v>138</v>
      </c>
      <c r="C4" s="81" t="s">
        <v>2</v>
      </c>
      <c r="D4" s="81" t="s">
        <v>3</v>
      </c>
      <c r="E4" s="83" t="s">
        <v>4</v>
      </c>
      <c r="F4" s="84" t="s">
        <v>125</v>
      </c>
      <c r="G4" s="84" t="s">
        <v>5</v>
      </c>
      <c r="H4" s="84" t="s">
        <v>6</v>
      </c>
      <c r="I4" s="84" t="s">
        <v>181</v>
      </c>
      <c r="J4" s="84" t="s">
        <v>7</v>
      </c>
      <c r="K4" s="84" t="s">
        <v>8</v>
      </c>
      <c r="L4" s="84" t="s">
        <v>136</v>
      </c>
      <c r="M4" s="84" t="s">
        <v>10</v>
      </c>
      <c r="N4" s="84" t="s">
        <v>120</v>
      </c>
      <c r="O4" s="84" t="s">
        <v>12</v>
      </c>
      <c r="P4" s="84" t="s">
        <v>13</v>
      </c>
      <c r="Q4" s="84" t="s">
        <v>135</v>
      </c>
      <c r="R4" s="85" t="s">
        <v>124</v>
      </c>
      <c r="S4" s="89" t="s">
        <v>170</v>
      </c>
      <c r="T4" s="90" t="s">
        <v>280</v>
      </c>
      <c r="U4" s="90" t="s">
        <v>281</v>
      </c>
      <c r="V4" s="90" t="s">
        <v>159</v>
      </c>
      <c r="W4" s="91" t="s">
        <v>171</v>
      </c>
      <c r="X4" s="92" t="s">
        <v>182</v>
      </c>
      <c r="Y4" s="93" t="s">
        <v>183</v>
      </c>
      <c r="Z4" s="89" t="s">
        <v>176</v>
      </c>
      <c r="AA4" s="90" t="s">
        <v>184</v>
      </c>
      <c r="AB4" s="90" t="s">
        <v>177</v>
      </c>
      <c r="AC4" s="90" t="s">
        <v>178</v>
      </c>
      <c r="AD4" s="91" t="s">
        <v>144</v>
      </c>
      <c r="AE4" s="89" t="s">
        <v>190</v>
      </c>
      <c r="AF4" s="90" t="s">
        <v>191</v>
      </c>
      <c r="AG4" s="90" t="s">
        <v>130</v>
      </c>
      <c r="AH4" s="91" t="s">
        <v>127</v>
      </c>
      <c r="AI4" s="94" t="s">
        <v>137</v>
      </c>
    </row>
    <row r="5" spans="1:36" s="98" customFormat="1" ht="112">
      <c r="A5" s="76" t="s">
        <v>32</v>
      </c>
      <c r="B5" s="77" t="s">
        <v>194</v>
      </c>
      <c r="C5" s="78" t="s">
        <v>15</v>
      </c>
      <c r="D5" s="78" t="s">
        <v>33</v>
      </c>
      <c r="E5" s="122" t="s">
        <v>479</v>
      </c>
      <c r="F5" s="79">
        <v>5</v>
      </c>
      <c r="G5" s="80" t="s">
        <v>126</v>
      </c>
      <c r="H5" s="80" t="s">
        <v>126</v>
      </c>
      <c r="I5" s="80" t="s">
        <v>75</v>
      </c>
      <c r="J5" s="80" t="s">
        <v>17</v>
      </c>
      <c r="K5" s="80" t="s">
        <v>17</v>
      </c>
      <c r="L5" s="80" t="s">
        <v>17</v>
      </c>
      <c r="M5" s="80" t="s">
        <v>75</v>
      </c>
      <c r="N5" s="80" t="s">
        <v>75</v>
      </c>
      <c r="O5" s="80" t="s">
        <v>75</v>
      </c>
      <c r="P5" s="80" t="s">
        <v>75</v>
      </c>
      <c r="Q5" s="80" t="s">
        <v>320</v>
      </c>
      <c r="R5" s="63" t="s">
        <v>546</v>
      </c>
      <c r="S5" s="95" t="s">
        <v>75</v>
      </c>
      <c r="T5" s="80" t="s">
        <v>75</v>
      </c>
      <c r="U5" s="80" t="s">
        <v>75</v>
      </c>
      <c r="V5" s="80"/>
      <c r="W5" s="96" t="s">
        <v>282</v>
      </c>
      <c r="X5" s="95" t="s">
        <v>75</v>
      </c>
      <c r="Y5" s="96" t="s">
        <v>320</v>
      </c>
      <c r="Z5" s="95" t="s">
        <v>75</v>
      </c>
      <c r="AA5" s="80" t="s">
        <v>75</v>
      </c>
      <c r="AB5" s="80" t="s">
        <v>372</v>
      </c>
      <c r="AC5" s="80" t="s">
        <v>320</v>
      </c>
      <c r="AD5" s="96">
        <v>0</v>
      </c>
      <c r="AE5" s="98" t="s">
        <v>431</v>
      </c>
      <c r="AF5" s="80" t="s">
        <v>405</v>
      </c>
      <c r="AG5" s="80" t="s">
        <v>406</v>
      </c>
      <c r="AH5" s="96" t="s">
        <v>75</v>
      </c>
      <c r="AI5" s="97"/>
    </row>
    <row r="6" spans="1:36" s="98" customFormat="1" ht="112">
      <c r="A6" s="130" t="s">
        <v>93</v>
      </c>
      <c r="B6" s="64" t="s">
        <v>228</v>
      </c>
      <c r="C6" s="62" t="s">
        <v>85</v>
      </c>
      <c r="D6" s="62" t="s">
        <v>94</v>
      </c>
      <c r="E6" s="121" t="s">
        <v>499</v>
      </c>
      <c r="F6" s="57">
        <v>5</v>
      </c>
      <c r="G6" s="63" t="s">
        <v>75</v>
      </c>
      <c r="H6" s="63" t="s">
        <v>126</v>
      </c>
      <c r="I6" s="63" t="s">
        <v>75</v>
      </c>
      <c r="J6" s="63" t="s">
        <v>210</v>
      </c>
      <c r="K6" s="63" t="s">
        <v>126</v>
      </c>
      <c r="L6" s="63" t="s">
        <v>17</v>
      </c>
      <c r="M6" s="63" t="s">
        <v>17</v>
      </c>
      <c r="N6" s="63" t="s">
        <v>75</v>
      </c>
      <c r="O6" s="63" t="s">
        <v>75</v>
      </c>
      <c r="P6" s="63" t="s">
        <v>75</v>
      </c>
      <c r="Q6" s="63" t="s">
        <v>1205</v>
      </c>
      <c r="R6" s="63" t="s">
        <v>554</v>
      </c>
      <c r="S6" s="99" t="s">
        <v>129</v>
      </c>
      <c r="T6" s="63" t="s">
        <v>75</v>
      </c>
      <c r="U6" s="63" t="s">
        <v>75</v>
      </c>
      <c r="V6" s="63"/>
      <c r="W6" s="100" t="s">
        <v>1210</v>
      </c>
      <c r="X6" s="99" t="s">
        <v>75</v>
      </c>
      <c r="Y6" s="100" t="s">
        <v>320</v>
      </c>
      <c r="Z6" s="99" t="s">
        <v>75</v>
      </c>
      <c r="AA6" s="63" t="s">
        <v>75</v>
      </c>
      <c r="AB6" s="63">
        <v>0</v>
      </c>
      <c r="AC6" s="63" t="s">
        <v>320</v>
      </c>
      <c r="AD6" s="100">
        <v>0</v>
      </c>
      <c r="AE6" s="98" t="s">
        <v>412</v>
      </c>
      <c r="AF6" s="63" t="s">
        <v>408</v>
      </c>
      <c r="AG6" s="63" t="s">
        <v>414</v>
      </c>
      <c r="AH6" s="100" t="s">
        <v>75</v>
      </c>
      <c r="AI6" s="101"/>
    </row>
    <row r="7" spans="1:36" s="98" customFormat="1" ht="105">
      <c r="A7" s="61" t="s">
        <v>95</v>
      </c>
      <c r="B7" s="64" t="s">
        <v>500</v>
      </c>
      <c r="C7" s="62" t="s">
        <v>85</v>
      </c>
      <c r="D7" s="62" t="s">
        <v>94</v>
      </c>
      <c r="E7" s="121" t="s">
        <v>490</v>
      </c>
      <c r="F7" s="57">
        <v>6</v>
      </c>
      <c r="G7" s="63" t="s">
        <v>17</v>
      </c>
      <c r="H7" s="63" t="s">
        <v>17</v>
      </c>
      <c r="I7" s="63" t="s">
        <v>17</v>
      </c>
      <c r="J7" s="63" t="s">
        <v>17</v>
      </c>
      <c r="K7" s="63" t="s">
        <v>17</v>
      </c>
      <c r="L7" s="63" t="s">
        <v>17</v>
      </c>
      <c r="M7" s="63" t="s">
        <v>75</v>
      </c>
      <c r="N7" s="63" t="s">
        <v>75</v>
      </c>
      <c r="O7" s="63" t="s">
        <v>75</v>
      </c>
      <c r="P7" s="63" t="s">
        <v>17</v>
      </c>
      <c r="Q7" s="71" t="s">
        <v>547</v>
      </c>
      <c r="R7" s="71" t="s">
        <v>553</v>
      </c>
      <c r="S7" s="99" t="s">
        <v>75</v>
      </c>
      <c r="T7" s="63" t="s">
        <v>129</v>
      </c>
      <c r="U7" s="158" t="s">
        <v>1211</v>
      </c>
      <c r="V7" s="70" t="s">
        <v>17</v>
      </c>
      <c r="W7" s="102" t="s">
        <v>618</v>
      </c>
      <c r="X7" s="99" t="s">
        <v>321</v>
      </c>
      <c r="Y7" s="100" t="s">
        <v>323</v>
      </c>
      <c r="Z7" s="99" t="s">
        <v>17</v>
      </c>
      <c r="AA7" s="63" t="s">
        <v>17</v>
      </c>
      <c r="AB7" s="63">
        <v>0</v>
      </c>
      <c r="AC7" s="63" t="s">
        <v>373</v>
      </c>
      <c r="AD7" s="100"/>
      <c r="AE7" s="98" t="s">
        <v>407</v>
      </c>
      <c r="AF7" s="63" t="s">
        <v>408</v>
      </c>
      <c r="AG7" s="98" t="s">
        <v>409</v>
      </c>
      <c r="AH7" s="96" t="s">
        <v>75</v>
      </c>
    </row>
    <row r="8" spans="1:36" s="98" customFormat="1" ht="112">
      <c r="A8" s="61" t="s">
        <v>55</v>
      </c>
      <c r="B8" s="64" t="s">
        <v>228</v>
      </c>
      <c r="C8" s="62" t="s">
        <v>41</v>
      </c>
      <c r="D8" s="62" t="s">
        <v>56</v>
      </c>
      <c r="E8" s="121" t="s">
        <v>501</v>
      </c>
      <c r="F8" s="58">
        <v>7</v>
      </c>
      <c r="G8" s="63" t="s">
        <v>126</v>
      </c>
      <c r="H8" s="63" t="s">
        <v>126</v>
      </c>
      <c r="I8" s="63" t="s">
        <v>126</v>
      </c>
      <c r="J8" s="63" t="s">
        <v>126</v>
      </c>
      <c r="K8" s="63" t="s">
        <v>126</v>
      </c>
      <c r="L8" s="63" t="s">
        <v>126</v>
      </c>
      <c r="M8" s="63" t="s">
        <v>210</v>
      </c>
      <c r="N8" s="63" t="s">
        <v>210</v>
      </c>
      <c r="O8" s="63" t="s">
        <v>210</v>
      </c>
      <c r="P8" s="63" t="s">
        <v>126</v>
      </c>
      <c r="Q8" s="71" t="s">
        <v>548</v>
      </c>
      <c r="R8" s="71" t="s">
        <v>552</v>
      </c>
      <c r="S8" s="99" t="s">
        <v>17</v>
      </c>
      <c r="T8" s="63" t="s">
        <v>75</v>
      </c>
      <c r="U8" s="63" t="s">
        <v>75</v>
      </c>
      <c r="V8" s="63" t="s">
        <v>17</v>
      </c>
      <c r="W8" s="100" t="s">
        <v>619</v>
      </c>
      <c r="X8" s="99" t="s">
        <v>321</v>
      </c>
      <c r="Y8" s="100" t="s">
        <v>323</v>
      </c>
      <c r="Z8" s="99" t="s">
        <v>17</v>
      </c>
      <c r="AA8" s="63" t="s">
        <v>17</v>
      </c>
      <c r="AB8" s="63">
        <v>7</v>
      </c>
      <c r="AC8" s="63" t="s">
        <v>374</v>
      </c>
      <c r="AD8" s="100">
        <v>11</v>
      </c>
      <c r="AE8" s="98" t="s">
        <v>412</v>
      </c>
      <c r="AF8" s="63" t="s">
        <v>411</v>
      </c>
      <c r="AG8" s="80" t="s">
        <v>406</v>
      </c>
      <c r="AH8" s="100" t="s">
        <v>410</v>
      </c>
      <c r="AI8" s="105"/>
    </row>
    <row r="9" spans="1:36" s="98" customFormat="1" ht="112">
      <c r="A9" s="61" t="s">
        <v>70</v>
      </c>
      <c r="B9" s="64" t="s">
        <v>228</v>
      </c>
      <c r="C9" s="62" t="s">
        <v>62</v>
      </c>
      <c r="D9" s="62" t="s">
        <v>71</v>
      </c>
      <c r="E9" s="121" t="s">
        <v>502</v>
      </c>
      <c r="F9" s="57">
        <v>4</v>
      </c>
      <c r="G9" s="63" t="s">
        <v>210</v>
      </c>
      <c r="H9" s="63" t="s">
        <v>17</v>
      </c>
      <c r="I9" s="63" t="s">
        <v>75</v>
      </c>
      <c r="J9" s="63" t="s">
        <v>126</v>
      </c>
      <c r="K9" s="63" t="s">
        <v>126</v>
      </c>
      <c r="L9" s="63" t="s">
        <v>126</v>
      </c>
      <c r="M9" s="63" t="s">
        <v>75</v>
      </c>
      <c r="N9" s="63" t="s">
        <v>75</v>
      </c>
      <c r="O9" s="63" t="s">
        <v>75</v>
      </c>
      <c r="P9" s="63" t="s">
        <v>75</v>
      </c>
      <c r="Q9" s="71" t="s">
        <v>549</v>
      </c>
      <c r="R9" s="71" t="s">
        <v>551</v>
      </c>
      <c r="S9" s="99" t="s">
        <v>75</v>
      </c>
      <c r="T9" s="63" t="s">
        <v>75</v>
      </c>
      <c r="U9" s="63" t="s">
        <v>75</v>
      </c>
      <c r="V9" s="63" t="s">
        <v>17</v>
      </c>
      <c r="W9" s="100" t="s">
        <v>319</v>
      </c>
      <c r="X9" s="99" t="s">
        <v>321</v>
      </c>
      <c r="Y9" s="100" t="s">
        <v>324</v>
      </c>
      <c r="Z9" s="99" t="s">
        <v>75</v>
      </c>
      <c r="AA9" s="63" t="s">
        <v>17</v>
      </c>
      <c r="AB9" s="63">
        <v>0</v>
      </c>
      <c r="AC9" s="63" t="s">
        <v>320</v>
      </c>
      <c r="AD9" s="100">
        <v>1</v>
      </c>
      <c r="AE9" s="98" t="s">
        <v>413</v>
      </c>
      <c r="AF9" s="63" t="s">
        <v>411</v>
      </c>
      <c r="AG9" s="98" t="s">
        <v>409</v>
      </c>
      <c r="AH9" s="100" t="s">
        <v>75</v>
      </c>
      <c r="AI9" s="106"/>
    </row>
    <row r="10" spans="1:36" s="98" customFormat="1" ht="112">
      <c r="A10" s="61" t="s">
        <v>72</v>
      </c>
      <c r="B10" s="77" t="s">
        <v>194</v>
      </c>
      <c r="C10" s="62" t="s">
        <v>62</v>
      </c>
      <c r="D10" s="62" t="s">
        <v>71</v>
      </c>
      <c r="E10" s="121" t="s">
        <v>524</v>
      </c>
      <c r="F10" s="58">
        <v>3</v>
      </c>
      <c r="G10" s="63" t="s">
        <v>17</v>
      </c>
      <c r="H10" s="63" t="s">
        <v>17</v>
      </c>
      <c r="I10" s="63" t="s">
        <v>75</v>
      </c>
      <c r="J10" s="63" t="s">
        <v>75</v>
      </c>
      <c r="K10" s="63" t="s">
        <v>17</v>
      </c>
      <c r="L10" s="63" t="s">
        <v>75</v>
      </c>
      <c r="M10" s="63" t="s">
        <v>75</v>
      </c>
      <c r="N10" s="63" t="s">
        <v>75</v>
      </c>
      <c r="O10" s="63" t="s">
        <v>75</v>
      </c>
      <c r="P10" s="63" t="s">
        <v>75</v>
      </c>
      <c r="Q10" s="71" t="s">
        <v>550</v>
      </c>
      <c r="R10" s="71" t="s">
        <v>556</v>
      </c>
      <c r="S10" s="99" t="s">
        <v>75</v>
      </c>
      <c r="T10" s="63" t="s">
        <v>75</v>
      </c>
      <c r="U10" s="63" t="s">
        <v>75</v>
      </c>
      <c r="V10" s="63"/>
      <c r="W10" s="100" t="s">
        <v>620</v>
      </c>
      <c r="X10" s="99" t="s">
        <v>327</v>
      </c>
      <c r="Y10" s="118" t="s">
        <v>375</v>
      </c>
      <c r="Z10" s="99" t="s">
        <v>75</v>
      </c>
      <c r="AA10" s="63" t="s">
        <v>17</v>
      </c>
      <c r="AB10" s="63">
        <v>0</v>
      </c>
      <c r="AC10" s="63" t="s">
        <v>320</v>
      </c>
      <c r="AD10" s="100">
        <v>1</v>
      </c>
      <c r="AE10" s="98" t="s">
        <v>413</v>
      </c>
      <c r="AF10" s="63" t="s">
        <v>408</v>
      </c>
      <c r="AG10" s="63" t="s">
        <v>414</v>
      </c>
      <c r="AH10" s="100" t="s">
        <v>75</v>
      </c>
      <c r="AI10" s="103"/>
    </row>
    <row r="11" spans="1:36" s="98" customFormat="1" ht="128">
      <c r="A11" s="61" t="s">
        <v>61</v>
      </c>
      <c r="B11" s="77" t="s">
        <v>194</v>
      </c>
      <c r="C11" s="62" t="s">
        <v>62</v>
      </c>
      <c r="D11" s="62" t="s">
        <v>63</v>
      </c>
      <c r="E11" s="121" t="s">
        <v>525</v>
      </c>
      <c r="F11" s="57">
        <v>4</v>
      </c>
      <c r="G11" s="63" t="s">
        <v>126</v>
      </c>
      <c r="H11" s="63" t="s">
        <v>126</v>
      </c>
      <c r="I11" s="63" t="s">
        <v>75</v>
      </c>
      <c r="J11" s="63" t="s">
        <v>210</v>
      </c>
      <c r="K11" s="63" t="s">
        <v>126</v>
      </c>
      <c r="L11" s="63" t="s">
        <v>126</v>
      </c>
      <c r="M11" s="63" t="s">
        <v>75</v>
      </c>
      <c r="N11" s="63" t="s">
        <v>75</v>
      </c>
      <c r="O11" s="63" t="s">
        <v>75</v>
      </c>
      <c r="P11" s="63" t="s">
        <v>75</v>
      </c>
      <c r="Q11" s="98" t="s">
        <v>320</v>
      </c>
      <c r="R11" s="71" t="s">
        <v>275</v>
      </c>
      <c r="S11" s="99" t="s">
        <v>75</v>
      </c>
      <c r="T11" s="63" t="s">
        <v>75</v>
      </c>
      <c r="U11" s="63" t="s">
        <v>75</v>
      </c>
      <c r="V11" s="63"/>
      <c r="W11" s="100" t="s">
        <v>620</v>
      </c>
      <c r="X11" s="99" t="s">
        <v>327</v>
      </c>
      <c r="Y11" s="118" t="s">
        <v>376</v>
      </c>
      <c r="Z11" s="99" t="s">
        <v>75</v>
      </c>
      <c r="AA11" s="63" t="s">
        <v>17</v>
      </c>
      <c r="AB11" s="63">
        <v>0</v>
      </c>
      <c r="AC11" s="63" t="s">
        <v>320</v>
      </c>
      <c r="AD11" s="100">
        <v>1</v>
      </c>
      <c r="AE11" s="98" t="s">
        <v>420</v>
      </c>
      <c r="AF11" s="63" t="s">
        <v>408</v>
      </c>
      <c r="AG11" s="80" t="s">
        <v>406</v>
      </c>
      <c r="AH11" s="100" t="s">
        <v>75</v>
      </c>
      <c r="AI11" s="103"/>
    </row>
    <row r="12" spans="1:36" s="98" customFormat="1" ht="90">
      <c r="A12" s="61" t="s">
        <v>34</v>
      </c>
      <c r="B12" s="77" t="s">
        <v>194</v>
      </c>
      <c r="C12" s="62" t="s">
        <v>15</v>
      </c>
      <c r="D12" s="62" t="s">
        <v>33</v>
      </c>
      <c r="E12" s="121" t="s">
        <v>526</v>
      </c>
      <c r="F12" s="57">
        <v>7</v>
      </c>
      <c r="G12" s="63" t="s">
        <v>17</v>
      </c>
      <c r="H12" s="63" t="s">
        <v>17</v>
      </c>
      <c r="I12" s="63" t="s">
        <v>126</v>
      </c>
      <c r="J12" s="63" t="s">
        <v>17</v>
      </c>
      <c r="K12" s="63" t="s">
        <v>17</v>
      </c>
      <c r="L12" s="63" t="s">
        <v>17</v>
      </c>
      <c r="M12" s="63" t="s">
        <v>75</v>
      </c>
      <c r="N12" s="63" t="s">
        <v>75</v>
      </c>
      <c r="O12" s="63" t="s">
        <v>75</v>
      </c>
      <c r="P12" s="63" t="s">
        <v>126</v>
      </c>
      <c r="Q12" s="63" t="s">
        <v>320</v>
      </c>
      <c r="R12" s="63" t="s">
        <v>546</v>
      </c>
      <c r="S12" s="99" t="s">
        <v>17</v>
      </c>
      <c r="T12" s="63" t="s">
        <v>75</v>
      </c>
      <c r="U12" s="63" t="s">
        <v>75</v>
      </c>
      <c r="V12" s="63"/>
      <c r="W12" s="100" t="s">
        <v>621</v>
      </c>
      <c r="X12" s="99" t="s">
        <v>321</v>
      </c>
      <c r="Y12" s="118" t="s">
        <v>325</v>
      </c>
      <c r="Z12" s="99" t="s">
        <v>75</v>
      </c>
      <c r="AA12" s="63" t="s">
        <v>17</v>
      </c>
      <c r="AB12" s="63">
        <v>1</v>
      </c>
      <c r="AC12" s="63" t="s">
        <v>320</v>
      </c>
      <c r="AD12" s="100">
        <v>2</v>
      </c>
      <c r="AE12" s="98" t="s">
        <v>430</v>
      </c>
      <c r="AF12" s="63" t="s">
        <v>408</v>
      </c>
      <c r="AG12" s="98" t="s">
        <v>409</v>
      </c>
      <c r="AH12" s="100" t="s">
        <v>415</v>
      </c>
      <c r="AI12" s="103"/>
    </row>
    <row r="13" spans="1:36" s="98" customFormat="1" ht="150">
      <c r="A13" s="61" t="s">
        <v>22</v>
      </c>
      <c r="B13" s="77" t="s">
        <v>194</v>
      </c>
      <c r="C13" s="62" t="s">
        <v>15</v>
      </c>
      <c r="D13" s="62" t="s">
        <v>23</v>
      </c>
      <c r="E13" s="121" t="s">
        <v>527</v>
      </c>
      <c r="F13" s="57">
        <v>7</v>
      </c>
      <c r="G13" s="63" t="s">
        <v>17</v>
      </c>
      <c r="H13" s="63" t="s">
        <v>17</v>
      </c>
      <c r="I13" s="63" t="s">
        <v>75</v>
      </c>
      <c r="J13" s="63" t="s">
        <v>17</v>
      </c>
      <c r="K13" s="63" t="s">
        <v>17</v>
      </c>
      <c r="L13" s="63" t="s">
        <v>17</v>
      </c>
      <c r="M13" s="63" t="s">
        <v>126</v>
      </c>
      <c r="N13" s="63" t="s">
        <v>75</v>
      </c>
      <c r="O13" s="63" t="s">
        <v>75</v>
      </c>
      <c r="P13" s="63" t="s">
        <v>126</v>
      </c>
      <c r="Q13" s="63" t="s">
        <v>555</v>
      </c>
      <c r="R13" s="71" t="s">
        <v>557</v>
      </c>
      <c r="S13" s="99" t="s">
        <v>75</v>
      </c>
      <c r="T13" s="63" t="s">
        <v>129</v>
      </c>
      <c r="U13" s="127" t="s">
        <v>622</v>
      </c>
      <c r="V13" s="63"/>
      <c r="W13" s="100"/>
      <c r="X13" s="99" t="s">
        <v>321</v>
      </c>
      <c r="Y13" s="100" t="s">
        <v>326</v>
      </c>
      <c r="Z13" s="99" t="s">
        <v>75</v>
      </c>
      <c r="AA13" s="63" t="s">
        <v>17</v>
      </c>
      <c r="AB13" s="63">
        <v>0</v>
      </c>
      <c r="AC13" s="119" t="s">
        <v>320</v>
      </c>
      <c r="AD13" s="100">
        <v>1</v>
      </c>
      <c r="AE13" s="104" t="s">
        <v>422</v>
      </c>
      <c r="AF13" s="63" t="s">
        <v>408</v>
      </c>
      <c r="AG13" s="98" t="s">
        <v>409</v>
      </c>
      <c r="AH13" s="100" t="s">
        <v>415</v>
      </c>
      <c r="AI13" s="103"/>
    </row>
    <row r="14" spans="1:36" s="98" customFormat="1" ht="160">
      <c r="A14" s="61" t="s">
        <v>88</v>
      </c>
      <c r="B14" s="64" t="s">
        <v>228</v>
      </c>
      <c r="C14" s="62" t="s">
        <v>85</v>
      </c>
      <c r="D14" s="62" t="s">
        <v>86</v>
      </c>
      <c r="E14" s="121" t="s">
        <v>1216</v>
      </c>
      <c r="F14" s="57">
        <v>5</v>
      </c>
      <c r="G14" s="63" t="s">
        <v>75</v>
      </c>
      <c r="H14" s="63" t="s">
        <v>17</v>
      </c>
      <c r="I14" s="63" t="s">
        <v>75</v>
      </c>
      <c r="J14" s="63" t="s">
        <v>17</v>
      </c>
      <c r="K14" s="63" t="s">
        <v>17</v>
      </c>
      <c r="L14" s="63" t="s">
        <v>17</v>
      </c>
      <c r="M14" s="63" t="s">
        <v>75</v>
      </c>
      <c r="N14" s="63" t="s">
        <v>75</v>
      </c>
      <c r="O14" s="63" t="s">
        <v>75</v>
      </c>
      <c r="P14" s="63" t="s">
        <v>17</v>
      </c>
      <c r="Q14" s="63" t="s">
        <v>558</v>
      </c>
      <c r="R14" s="63" t="s">
        <v>559</v>
      </c>
      <c r="S14" s="99" t="s">
        <v>129</v>
      </c>
      <c r="T14" s="63" t="s">
        <v>75</v>
      </c>
      <c r="U14" s="63" t="s">
        <v>75</v>
      </c>
      <c r="V14" s="63"/>
      <c r="W14" s="100"/>
      <c r="X14" s="99" t="s">
        <v>75</v>
      </c>
      <c r="Y14" s="100" t="s">
        <v>320</v>
      </c>
      <c r="Z14" s="99" t="s">
        <v>75</v>
      </c>
      <c r="AA14" s="63" t="s">
        <v>75</v>
      </c>
      <c r="AB14" s="63">
        <v>0</v>
      </c>
      <c r="AC14" s="119" t="s">
        <v>320</v>
      </c>
      <c r="AD14" s="100">
        <v>0</v>
      </c>
      <c r="AE14" s="104" t="s">
        <v>416</v>
      </c>
      <c r="AF14" s="63" t="s">
        <v>408</v>
      </c>
      <c r="AG14" s="63" t="s">
        <v>414</v>
      </c>
      <c r="AH14" s="100" t="s">
        <v>75</v>
      </c>
      <c r="AI14" s="101"/>
    </row>
    <row r="15" spans="1:36" s="98" customFormat="1" ht="96">
      <c r="A15" s="61" t="s">
        <v>90</v>
      </c>
      <c r="B15" s="77" t="s">
        <v>194</v>
      </c>
      <c r="C15" s="62" t="s">
        <v>85</v>
      </c>
      <c r="D15" s="62" t="s">
        <v>91</v>
      </c>
      <c r="E15" s="121" t="s">
        <v>478</v>
      </c>
      <c r="F15" s="57">
        <v>7</v>
      </c>
      <c r="G15" s="63" t="s">
        <v>17</v>
      </c>
      <c r="H15" s="63" t="s">
        <v>17</v>
      </c>
      <c r="I15" s="63" t="s">
        <v>126</v>
      </c>
      <c r="J15" s="63" t="s">
        <v>17</v>
      </c>
      <c r="K15" s="63" t="s">
        <v>17</v>
      </c>
      <c r="L15" s="63" t="s">
        <v>17</v>
      </c>
      <c r="M15" s="63" t="s">
        <v>75</v>
      </c>
      <c r="N15" s="63" t="s">
        <v>75</v>
      </c>
      <c r="O15" s="63" t="s">
        <v>75</v>
      </c>
      <c r="P15" s="63" t="s">
        <v>126</v>
      </c>
      <c r="Q15" s="63" t="s">
        <v>560</v>
      </c>
      <c r="R15" s="63" t="s">
        <v>561</v>
      </c>
      <c r="S15" s="99" t="s">
        <v>75</v>
      </c>
      <c r="T15" s="63" t="s">
        <v>129</v>
      </c>
      <c r="U15" s="100" t="s">
        <v>1212</v>
      </c>
      <c r="V15" s="63" t="s">
        <v>17</v>
      </c>
      <c r="W15" s="100" t="s">
        <v>283</v>
      </c>
      <c r="X15" s="99" t="s">
        <v>327</v>
      </c>
      <c r="Y15" s="100" t="s">
        <v>328</v>
      </c>
      <c r="Z15" s="99" t="s">
        <v>75</v>
      </c>
      <c r="AA15" s="63" t="s">
        <v>17</v>
      </c>
      <c r="AB15" s="63">
        <v>0</v>
      </c>
      <c r="AC15" s="63" t="s">
        <v>320</v>
      </c>
      <c r="AD15" s="100">
        <v>1</v>
      </c>
      <c r="AE15" s="98" t="s">
        <v>417</v>
      </c>
      <c r="AF15" s="63" t="s">
        <v>408</v>
      </c>
      <c r="AG15" s="63" t="s">
        <v>414</v>
      </c>
      <c r="AH15" s="100" t="s">
        <v>415</v>
      </c>
      <c r="AI15" s="103"/>
    </row>
    <row r="16" spans="1:36" s="98" customFormat="1" ht="75">
      <c r="A16" s="61" t="s">
        <v>50</v>
      </c>
      <c r="B16" s="64" t="s">
        <v>1228</v>
      </c>
      <c r="C16" s="62" t="s">
        <v>41</v>
      </c>
      <c r="D16" s="62" t="s">
        <v>51</v>
      </c>
      <c r="E16" s="121" t="s">
        <v>528</v>
      </c>
      <c r="F16" s="58">
        <v>6</v>
      </c>
      <c r="G16" s="63" t="s">
        <v>126</v>
      </c>
      <c r="H16" s="63" t="s">
        <v>126</v>
      </c>
      <c r="I16" s="63" t="s">
        <v>126</v>
      </c>
      <c r="J16" s="63" t="s">
        <v>75</v>
      </c>
      <c r="K16" s="63" t="s">
        <v>126</v>
      </c>
      <c r="L16" s="63" t="s">
        <v>126</v>
      </c>
      <c r="M16" s="63" t="s">
        <v>75</v>
      </c>
      <c r="N16" s="63" t="s">
        <v>210</v>
      </c>
      <c r="O16" s="63" t="s">
        <v>75</v>
      </c>
      <c r="P16" s="63" t="s">
        <v>126</v>
      </c>
      <c r="Q16" s="63" t="s">
        <v>562</v>
      </c>
      <c r="R16" s="63" t="s">
        <v>563</v>
      </c>
      <c r="S16" s="99" t="s">
        <v>75</v>
      </c>
      <c r="T16" s="63" t="s">
        <v>75</v>
      </c>
      <c r="U16" s="63" t="s">
        <v>75</v>
      </c>
      <c r="V16" s="63" t="s">
        <v>17</v>
      </c>
      <c r="W16" s="100" t="s">
        <v>284</v>
      </c>
      <c r="X16" s="99" t="s">
        <v>327</v>
      </c>
      <c r="Y16" s="100" t="s">
        <v>329</v>
      </c>
      <c r="Z16" s="99" t="s">
        <v>75</v>
      </c>
      <c r="AA16" s="63" t="s">
        <v>17</v>
      </c>
      <c r="AB16" s="63">
        <v>0</v>
      </c>
      <c r="AC16" s="119" t="s">
        <v>320</v>
      </c>
      <c r="AD16" s="100">
        <v>1</v>
      </c>
      <c r="AE16" s="104" t="s">
        <v>418</v>
      </c>
      <c r="AF16" s="63" t="s">
        <v>408</v>
      </c>
      <c r="AG16" s="98" t="s">
        <v>409</v>
      </c>
      <c r="AH16" s="100" t="s">
        <v>410</v>
      </c>
      <c r="AI16" s="105"/>
    </row>
    <row r="17" spans="1:35" s="98" customFormat="1" ht="75">
      <c r="A17" s="61" t="s">
        <v>43</v>
      </c>
      <c r="B17" s="77" t="s">
        <v>194</v>
      </c>
      <c r="C17" s="62" t="s">
        <v>41</v>
      </c>
      <c r="D17" s="62" t="s">
        <v>44</v>
      </c>
      <c r="E17" s="121" t="s">
        <v>493</v>
      </c>
      <c r="F17" s="57">
        <v>5</v>
      </c>
      <c r="G17" s="63" t="s">
        <v>17</v>
      </c>
      <c r="H17" s="63" t="s">
        <v>17</v>
      </c>
      <c r="I17" s="63" t="s">
        <v>17</v>
      </c>
      <c r="J17" s="63" t="s">
        <v>75</v>
      </c>
      <c r="K17" s="63" t="s">
        <v>17</v>
      </c>
      <c r="L17" s="63" t="s">
        <v>17</v>
      </c>
      <c r="M17" s="63" t="s">
        <v>75</v>
      </c>
      <c r="N17" s="63" t="s">
        <v>75</v>
      </c>
      <c r="O17" s="63" t="s">
        <v>75</v>
      </c>
      <c r="P17" s="63" t="s">
        <v>75</v>
      </c>
      <c r="Q17" s="63" t="s">
        <v>320</v>
      </c>
      <c r="R17" s="71"/>
      <c r="S17" s="99" t="s">
        <v>75</v>
      </c>
      <c r="T17" s="63" t="s">
        <v>17</v>
      </c>
      <c r="U17" s="128" t="s">
        <v>623</v>
      </c>
      <c r="V17" s="63" t="s">
        <v>17</v>
      </c>
      <c r="W17" s="100" t="s">
        <v>1213</v>
      </c>
      <c r="X17" s="99" t="s">
        <v>327</v>
      </c>
      <c r="Y17" s="100" t="s">
        <v>394</v>
      </c>
      <c r="Z17" s="99" t="s">
        <v>75</v>
      </c>
      <c r="AA17" s="63" t="s">
        <v>17</v>
      </c>
      <c r="AB17" s="63">
        <v>1</v>
      </c>
      <c r="AC17" s="63" t="s">
        <v>377</v>
      </c>
      <c r="AD17" s="100">
        <v>2</v>
      </c>
      <c r="AE17" s="99" t="s">
        <v>429</v>
      </c>
      <c r="AF17" s="63" t="s">
        <v>405</v>
      </c>
      <c r="AG17" s="98" t="s">
        <v>409</v>
      </c>
      <c r="AH17" s="100" t="s">
        <v>75</v>
      </c>
      <c r="AI17" s="103"/>
    </row>
    <row r="18" spans="1:35" s="98" customFormat="1" ht="96">
      <c r="A18" s="61" t="s">
        <v>80</v>
      </c>
      <c r="B18" s="64" t="s">
        <v>1229</v>
      </c>
      <c r="C18" s="62" t="s">
        <v>62</v>
      </c>
      <c r="D18" s="62" t="s">
        <v>81</v>
      </c>
      <c r="E18" s="123" t="s">
        <v>529</v>
      </c>
      <c r="F18" s="57">
        <v>8</v>
      </c>
      <c r="G18" s="63" t="s">
        <v>126</v>
      </c>
      <c r="H18" s="63" t="s">
        <v>126</v>
      </c>
      <c r="I18" s="63" t="s">
        <v>126</v>
      </c>
      <c r="J18" s="63" t="s">
        <v>126</v>
      </c>
      <c r="K18" s="63" t="s">
        <v>126</v>
      </c>
      <c r="L18" s="63" t="s">
        <v>126</v>
      </c>
      <c r="M18" s="63" t="s">
        <v>126</v>
      </c>
      <c r="N18" s="63" t="s">
        <v>75</v>
      </c>
      <c r="O18" s="63" t="s">
        <v>75</v>
      </c>
      <c r="P18" s="63" t="s">
        <v>126</v>
      </c>
      <c r="Q18" s="63" t="s">
        <v>564</v>
      </c>
      <c r="R18" s="63" t="s">
        <v>565</v>
      </c>
      <c r="S18" s="99" t="s">
        <v>75</v>
      </c>
      <c r="T18" s="63" t="s">
        <v>129</v>
      </c>
      <c r="U18" s="159" t="s">
        <v>1214</v>
      </c>
      <c r="V18" s="63"/>
      <c r="W18" s="100" t="s">
        <v>286</v>
      </c>
      <c r="X18" s="99" t="s">
        <v>321</v>
      </c>
      <c r="Y18" s="100" t="s">
        <v>330</v>
      </c>
      <c r="Z18" s="99" t="s">
        <v>75</v>
      </c>
      <c r="AA18" s="63" t="s">
        <v>17</v>
      </c>
      <c r="AB18" s="63">
        <v>0</v>
      </c>
      <c r="AC18" s="63" t="s">
        <v>378</v>
      </c>
      <c r="AD18" s="100">
        <v>1</v>
      </c>
      <c r="AE18" s="98" t="s">
        <v>419</v>
      </c>
      <c r="AF18" s="63" t="s">
        <v>408</v>
      </c>
      <c r="AG18" s="98" t="s">
        <v>409</v>
      </c>
      <c r="AH18" s="100" t="s">
        <v>75</v>
      </c>
      <c r="AI18" s="103"/>
    </row>
    <row r="19" spans="1:35" s="98" customFormat="1" ht="112">
      <c r="A19" s="61" t="s">
        <v>82</v>
      </c>
      <c r="B19" s="77" t="s">
        <v>194</v>
      </c>
      <c r="C19" s="62" t="s">
        <v>62</v>
      </c>
      <c r="D19" s="62" t="s">
        <v>81</v>
      </c>
      <c r="E19" s="121" t="s">
        <v>530</v>
      </c>
      <c r="F19" s="58">
        <v>7</v>
      </c>
      <c r="G19" s="63" t="s">
        <v>126</v>
      </c>
      <c r="H19" s="63" t="s">
        <v>126</v>
      </c>
      <c r="I19" s="63" t="s">
        <v>126</v>
      </c>
      <c r="J19" s="63" t="s">
        <v>17</v>
      </c>
      <c r="K19" s="63" t="s">
        <v>126</v>
      </c>
      <c r="L19" s="63" t="s">
        <v>17</v>
      </c>
      <c r="M19" s="63" t="s">
        <v>75</v>
      </c>
      <c r="N19" s="63" t="s">
        <v>75</v>
      </c>
      <c r="O19" s="63" t="s">
        <v>210</v>
      </c>
      <c r="P19" s="63" t="s">
        <v>126</v>
      </c>
      <c r="Q19" s="63" t="s">
        <v>566</v>
      </c>
      <c r="R19" s="71" t="s">
        <v>220</v>
      </c>
      <c r="S19" s="99" t="s">
        <v>17</v>
      </c>
      <c r="T19" s="63" t="s">
        <v>75</v>
      </c>
      <c r="U19" s="63" t="s">
        <v>75</v>
      </c>
      <c r="V19" s="63"/>
      <c r="W19" s="100"/>
      <c r="X19" s="99" t="s">
        <v>327</v>
      </c>
      <c r="Y19" s="100" t="s">
        <v>330</v>
      </c>
      <c r="Z19" s="99" t="s">
        <v>75</v>
      </c>
      <c r="AA19" s="63" t="s">
        <v>17</v>
      </c>
      <c r="AB19" s="63">
        <v>0</v>
      </c>
      <c r="AC19" s="63" t="s">
        <v>379</v>
      </c>
      <c r="AD19" s="100">
        <v>1</v>
      </c>
      <c r="AE19" s="98" t="s">
        <v>428</v>
      </c>
      <c r="AF19" s="63" t="s">
        <v>408</v>
      </c>
      <c r="AG19" s="63" t="s">
        <v>414</v>
      </c>
      <c r="AH19" s="100" t="s">
        <v>75</v>
      </c>
    </row>
    <row r="20" spans="1:35" s="98" customFormat="1" ht="228">
      <c r="A20" s="61" t="s">
        <v>45</v>
      </c>
      <c r="B20" s="77" t="s">
        <v>194</v>
      </c>
      <c r="C20" s="62" t="s">
        <v>41</v>
      </c>
      <c r="D20" s="62" t="s">
        <v>44</v>
      </c>
      <c r="E20" s="121" t="s">
        <v>492</v>
      </c>
      <c r="F20" s="57">
        <v>8</v>
      </c>
      <c r="G20" s="63" t="s">
        <v>17</v>
      </c>
      <c r="H20" s="63" t="s">
        <v>17</v>
      </c>
      <c r="I20" s="63" t="s">
        <v>17</v>
      </c>
      <c r="J20" s="63" t="s">
        <v>17</v>
      </c>
      <c r="K20" s="63" t="s">
        <v>17</v>
      </c>
      <c r="L20" s="63" t="s">
        <v>17</v>
      </c>
      <c r="M20" s="63" t="s">
        <v>75</v>
      </c>
      <c r="N20" s="63" t="s">
        <v>75</v>
      </c>
      <c r="O20" s="63" t="s">
        <v>17</v>
      </c>
      <c r="P20" s="63" t="s">
        <v>17</v>
      </c>
      <c r="Q20" s="63" t="s">
        <v>567</v>
      </c>
      <c r="R20" s="71" t="s">
        <v>568</v>
      </c>
      <c r="S20" s="99" t="s">
        <v>17</v>
      </c>
      <c r="T20" s="63" t="s">
        <v>129</v>
      </c>
      <c r="U20" s="100" t="s">
        <v>644</v>
      </c>
      <c r="V20" s="63"/>
      <c r="W20" s="100" t="s">
        <v>285</v>
      </c>
      <c r="X20" s="99" t="s">
        <v>321</v>
      </c>
      <c r="Y20" s="118" t="s">
        <v>331</v>
      </c>
      <c r="Z20" s="99" t="s">
        <v>17</v>
      </c>
      <c r="AA20" s="63" t="s">
        <v>17</v>
      </c>
      <c r="AB20" s="63">
        <v>1</v>
      </c>
      <c r="AC20" s="63" t="s">
        <v>380</v>
      </c>
      <c r="AD20" s="100">
        <v>3</v>
      </c>
      <c r="AE20" s="98" t="s">
        <v>423</v>
      </c>
      <c r="AF20" s="63" t="s">
        <v>405</v>
      </c>
      <c r="AG20" s="98" t="s">
        <v>409</v>
      </c>
      <c r="AH20" s="100" t="s">
        <v>415</v>
      </c>
      <c r="AI20" s="103"/>
    </row>
    <row r="21" spans="1:35" s="98" customFormat="1" ht="85" customHeight="1">
      <c r="A21" s="61" t="s">
        <v>84</v>
      </c>
      <c r="B21" s="77" t="s">
        <v>194</v>
      </c>
      <c r="C21" s="62" t="s">
        <v>85</v>
      </c>
      <c r="D21" s="62" t="s">
        <v>86</v>
      </c>
      <c r="E21" s="121" t="s">
        <v>1230</v>
      </c>
      <c r="F21" s="57">
        <v>5</v>
      </c>
      <c r="G21" s="63" t="s">
        <v>126</v>
      </c>
      <c r="H21" s="63" t="s">
        <v>126</v>
      </c>
      <c r="I21" s="63" t="s">
        <v>75</v>
      </c>
      <c r="J21" s="63" t="s">
        <v>126</v>
      </c>
      <c r="K21" s="63" t="s">
        <v>126</v>
      </c>
      <c r="L21" s="63" t="s">
        <v>75</v>
      </c>
      <c r="M21" s="63" t="s">
        <v>126</v>
      </c>
      <c r="N21" s="63" t="s">
        <v>75</v>
      </c>
      <c r="O21" s="63" t="s">
        <v>75</v>
      </c>
      <c r="P21" s="63" t="s">
        <v>75</v>
      </c>
      <c r="Q21" s="63" t="s">
        <v>569</v>
      </c>
      <c r="R21" s="71"/>
      <c r="S21" s="99" t="s">
        <v>75</v>
      </c>
      <c r="T21" s="63" t="s">
        <v>75</v>
      </c>
      <c r="U21" s="63"/>
      <c r="V21" s="63"/>
      <c r="W21" s="100"/>
      <c r="X21" s="99" t="s">
        <v>327</v>
      </c>
      <c r="Y21" s="100" t="s">
        <v>394</v>
      </c>
      <c r="Z21" s="99" t="s">
        <v>75</v>
      </c>
      <c r="AA21" s="63" t="s">
        <v>17</v>
      </c>
      <c r="AB21" s="63">
        <v>0</v>
      </c>
      <c r="AC21" s="119" t="s">
        <v>320</v>
      </c>
      <c r="AD21" s="100">
        <v>1</v>
      </c>
      <c r="AE21" s="104" t="s">
        <v>427</v>
      </c>
      <c r="AF21" s="63" t="s">
        <v>408</v>
      </c>
      <c r="AG21" s="63" t="s">
        <v>414</v>
      </c>
      <c r="AH21" s="100" t="s">
        <v>75</v>
      </c>
      <c r="AI21" s="101"/>
    </row>
    <row r="22" spans="1:35" s="98" customFormat="1" ht="80">
      <c r="A22" s="61" t="s">
        <v>100</v>
      </c>
      <c r="B22" s="64" t="s">
        <v>229</v>
      </c>
      <c r="C22" s="62" t="s">
        <v>85</v>
      </c>
      <c r="D22" s="62" t="s">
        <v>101</v>
      </c>
      <c r="E22" s="121" t="s">
        <v>531</v>
      </c>
      <c r="F22" s="57">
        <v>7</v>
      </c>
      <c r="G22" s="63" t="s">
        <v>126</v>
      </c>
      <c r="H22" s="63" t="s">
        <v>126</v>
      </c>
      <c r="I22" s="63" t="s">
        <v>126</v>
      </c>
      <c r="J22" s="63" t="s">
        <v>126</v>
      </c>
      <c r="K22" s="63" t="s">
        <v>126</v>
      </c>
      <c r="L22" s="63" t="s">
        <v>126</v>
      </c>
      <c r="M22" s="63" t="s">
        <v>75</v>
      </c>
      <c r="N22" s="63" t="s">
        <v>75</v>
      </c>
      <c r="O22" s="63" t="s">
        <v>75</v>
      </c>
      <c r="P22" s="63" t="s">
        <v>126</v>
      </c>
      <c r="Q22" s="63" t="s">
        <v>570</v>
      </c>
      <c r="R22" s="71"/>
      <c r="S22" s="99" t="s">
        <v>75</v>
      </c>
      <c r="T22" s="63" t="s">
        <v>17</v>
      </c>
      <c r="U22" s="127" t="s">
        <v>624</v>
      </c>
      <c r="V22" s="63" t="s">
        <v>17</v>
      </c>
      <c r="W22" s="100" t="s">
        <v>287</v>
      </c>
      <c r="X22" s="99" t="s">
        <v>321</v>
      </c>
      <c r="Y22" s="100" t="s">
        <v>404</v>
      </c>
      <c r="Z22" s="99" t="s">
        <v>75</v>
      </c>
      <c r="AA22" s="63" t="s">
        <v>17</v>
      </c>
      <c r="AB22" s="63">
        <v>0</v>
      </c>
      <c r="AC22" s="119" t="s">
        <v>320</v>
      </c>
      <c r="AD22" s="100">
        <v>1</v>
      </c>
      <c r="AE22" s="99" t="s">
        <v>424</v>
      </c>
      <c r="AF22" s="63" t="s">
        <v>408</v>
      </c>
      <c r="AG22" s="80" t="s">
        <v>406</v>
      </c>
      <c r="AH22" s="100" t="s">
        <v>415</v>
      </c>
      <c r="AI22" s="101"/>
    </row>
    <row r="23" spans="1:35" s="98" customFormat="1" ht="112">
      <c r="A23" s="61" t="s">
        <v>57</v>
      </c>
      <c r="B23" s="77" t="s">
        <v>194</v>
      </c>
      <c r="C23" s="62" t="s">
        <v>41</v>
      </c>
      <c r="D23" s="62" t="s">
        <v>56</v>
      </c>
      <c r="E23" s="121" t="s">
        <v>532</v>
      </c>
      <c r="F23" s="58">
        <v>8</v>
      </c>
      <c r="G23" s="63" t="s">
        <v>126</v>
      </c>
      <c r="H23" s="63" t="s">
        <v>126</v>
      </c>
      <c r="I23" s="63" t="s">
        <v>126</v>
      </c>
      <c r="J23" s="63" t="s">
        <v>126</v>
      </c>
      <c r="K23" s="63" t="s">
        <v>126</v>
      </c>
      <c r="L23" s="63" t="s">
        <v>126</v>
      </c>
      <c r="M23" s="63" t="s">
        <v>75</v>
      </c>
      <c r="N23" s="63" t="s">
        <v>75</v>
      </c>
      <c r="O23" s="63" t="s">
        <v>126</v>
      </c>
      <c r="P23" s="63" t="s">
        <v>126</v>
      </c>
      <c r="Q23" s="63" t="s">
        <v>571</v>
      </c>
      <c r="R23" s="63" t="s">
        <v>572</v>
      </c>
      <c r="S23" s="99" t="s">
        <v>75</v>
      </c>
      <c r="T23" s="63" t="s">
        <v>75</v>
      </c>
      <c r="U23" s="63"/>
      <c r="V23" s="63"/>
      <c r="W23" s="100"/>
      <c r="X23" s="99" t="s">
        <v>321</v>
      </c>
      <c r="Y23" s="118" t="s">
        <v>328</v>
      </c>
      <c r="Z23" s="99" t="s">
        <v>75</v>
      </c>
      <c r="AA23" s="63" t="s">
        <v>17</v>
      </c>
      <c r="AB23" s="63">
        <v>3</v>
      </c>
      <c r="AC23" s="119" t="s">
        <v>320</v>
      </c>
      <c r="AD23" s="100">
        <v>4</v>
      </c>
      <c r="AE23" s="99" t="s">
        <v>450</v>
      </c>
      <c r="AF23" s="63" t="s">
        <v>408</v>
      </c>
      <c r="AG23" s="98" t="s">
        <v>409</v>
      </c>
      <c r="AH23" s="100" t="s">
        <v>75</v>
      </c>
      <c r="AI23" s="105"/>
    </row>
    <row r="24" spans="1:35" s="98" customFormat="1" ht="80">
      <c r="A24" s="61" t="s">
        <v>77</v>
      </c>
      <c r="B24" s="77" t="s">
        <v>194</v>
      </c>
      <c r="C24" s="62" t="s">
        <v>62</v>
      </c>
      <c r="D24" s="62" t="s">
        <v>78</v>
      </c>
      <c r="E24" s="123" t="s">
        <v>533</v>
      </c>
      <c r="F24" s="57">
        <v>5</v>
      </c>
      <c r="G24" s="63" t="s">
        <v>126</v>
      </c>
      <c r="H24" s="63" t="s">
        <v>126</v>
      </c>
      <c r="I24" s="63" t="s">
        <v>75</v>
      </c>
      <c r="J24" s="63" t="s">
        <v>126</v>
      </c>
      <c r="K24" s="63" t="s">
        <v>17</v>
      </c>
      <c r="L24" s="63" t="s">
        <v>17</v>
      </c>
      <c r="M24" s="63" t="s">
        <v>75</v>
      </c>
      <c r="N24" s="63" t="s">
        <v>75</v>
      </c>
      <c r="O24" s="63" t="s">
        <v>75</v>
      </c>
      <c r="P24" s="63" t="s">
        <v>75</v>
      </c>
      <c r="Q24" s="63" t="s">
        <v>573</v>
      </c>
      <c r="R24" s="71"/>
      <c r="S24" s="99" t="s">
        <v>129</v>
      </c>
      <c r="T24" s="63" t="s">
        <v>75</v>
      </c>
      <c r="U24" s="63"/>
      <c r="V24" s="63"/>
      <c r="W24" s="100" t="s">
        <v>288</v>
      </c>
      <c r="X24" s="99" t="s">
        <v>327</v>
      </c>
      <c r="Y24" s="100" t="s">
        <v>403</v>
      </c>
      <c r="Z24" s="99" t="s">
        <v>75</v>
      </c>
      <c r="AA24" s="63" t="s">
        <v>17</v>
      </c>
      <c r="AB24" s="63">
        <v>0</v>
      </c>
      <c r="AC24" s="119" t="s">
        <v>320</v>
      </c>
      <c r="AD24" s="100">
        <v>1</v>
      </c>
      <c r="AE24" s="98" t="s">
        <v>426</v>
      </c>
      <c r="AF24" s="63" t="s">
        <v>405</v>
      </c>
      <c r="AG24" s="98" t="s">
        <v>409</v>
      </c>
      <c r="AH24" s="100" t="s">
        <v>75</v>
      </c>
      <c r="AI24" s="106"/>
    </row>
    <row r="25" spans="1:35" s="98" customFormat="1" ht="128">
      <c r="A25" s="61" t="s">
        <v>64</v>
      </c>
      <c r="B25" s="77" t="s">
        <v>194</v>
      </c>
      <c r="C25" s="62" t="s">
        <v>62</v>
      </c>
      <c r="D25" s="62" t="s">
        <v>63</v>
      </c>
      <c r="E25" s="121" t="s">
        <v>534</v>
      </c>
      <c r="F25" s="57">
        <v>8</v>
      </c>
      <c r="G25" s="63" t="s">
        <v>126</v>
      </c>
      <c r="H25" s="63" t="s">
        <v>126</v>
      </c>
      <c r="I25" s="63" t="s">
        <v>126</v>
      </c>
      <c r="J25" s="63" t="s">
        <v>126</v>
      </c>
      <c r="K25" s="63" t="s">
        <v>126</v>
      </c>
      <c r="L25" s="63" t="s">
        <v>126</v>
      </c>
      <c r="M25" s="63" t="s">
        <v>126</v>
      </c>
      <c r="N25" s="63" t="s">
        <v>75</v>
      </c>
      <c r="O25" s="63" t="s">
        <v>75</v>
      </c>
      <c r="P25" s="63" t="s">
        <v>126</v>
      </c>
      <c r="Q25" s="63" t="s">
        <v>575</v>
      </c>
      <c r="R25" s="71"/>
      <c r="S25" s="99" t="s">
        <v>75</v>
      </c>
      <c r="T25" s="63" t="s">
        <v>75</v>
      </c>
      <c r="U25" s="63"/>
      <c r="V25" s="63"/>
      <c r="W25" s="100"/>
      <c r="X25" s="99" t="s">
        <v>327</v>
      </c>
      <c r="Y25" s="118" t="s">
        <v>332</v>
      </c>
      <c r="Z25" s="99" t="s">
        <v>75</v>
      </c>
      <c r="AA25" s="63" t="s">
        <v>75</v>
      </c>
      <c r="AB25" s="63">
        <v>0</v>
      </c>
      <c r="AC25" s="119" t="s">
        <v>320</v>
      </c>
      <c r="AD25" s="100">
        <v>0</v>
      </c>
      <c r="AE25" s="99" t="s">
        <v>451</v>
      </c>
      <c r="AF25" s="63" t="s">
        <v>408</v>
      </c>
      <c r="AG25" s="63" t="s">
        <v>414</v>
      </c>
      <c r="AH25" s="100" t="s">
        <v>75</v>
      </c>
      <c r="AI25" s="103"/>
    </row>
    <row r="26" spans="1:35" s="98" customFormat="1" ht="233">
      <c r="A26" s="61" t="s">
        <v>52</v>
      </c>
      <c r="B26" s="77" t="s">
        <v>194</v>
      </c>
      <c r="C26" s="62" t="s">
        <v>41</v>
      </c>
      <c r="D26" s="62" t="s">
        <v>51</v>
      </c>
      <c r="E26" s="124" t="s">
        <v>498</v>
      </c>
      <c r="F26" s="58">
        <v>7</v>
      </c>
      <c r="G26" s="63" t="s">
        <v>126</v>
      </c>
      <c r="H26" s="63" t="s">
        <v>126</v>
      </c>
      <c r="I26" s="63" t="s">
        <v>126</v>
      </c>
      <c r="J26" s="63" t="s">
        <v>126</v>
      </c>
      <c r="K26" s="63" t="s">
        <v>126</v>
      </c>
      <c r="L26" s="63" t="s">
        <v>126</v>
      </c>
      <c r="M26" s="63" t="s">
        <v>75</v>
      </c>
      <c r="N26" s="63" t="s">
        <v>75</v>
      </c>
      <c r="O26" s="63" t="s">
        <v>75</v>
      </c>
      <c r="P26" s="63" t="s">
        <v>126</v>
      </c>
      <c r="Q26" s="63" t="s">
        <v>574</v>
      </c>
      <c r="R26" s="71"/>
      <c r="S26" s="99" t="s">
        <v>75</v>
      </c>
      <c r="T26" s="63" t="s">
        <v>129</v>
      </c>
      <c r="U26" s="129" t="s">
        <v>645</v>
      </c>
      <c r="V26" s="63"/>
      <c r="W26" s="100" t="s">
        <v>289</v>
      </c>
      <c r="X26" s="99" t="s">
        <v>321</v>
      </c>
      <c r="Y26" s="118" t="s">
        <v>333</v>
      </c>
      <c r="Z26" s="99" t="s">
        <v>17</v>
      </c>
      <c r="AA26" s="63" t="s">
        <v>17</v>
      </c>
      <c r="AB26" s="63">
        <v>1</v>
      </c>
      <c r="AC26" s="119" t="s">
        <v>320</v>
      </c>
      <c r="AD26" s="100">
        <v>3</v>
      </c>
      <c r="AE26" s="99" t="s">
        <v>451</v>
      </c>
      <c r="AF26" s="63" t="s">
        <v>408</v>
      </c>
      <c r="AG26" s="63" t="s">
        <v>414</v>
      </c>
      <c r="AH26" s="100" t="s">
        <v>415</v>
      </c>
      <c r="AI26" s="105"/>
    </row>
    <row r="27" spans="1:35" s="98" customFormat="1" ht="75">
      <c r="A27" s="61" t="s">
        <v>65</v>
      </c>
      <c r="B27" s="77" t="s">
        <v>194</v>
      </c>
      <c r="C27" s="62" t="s">
        <v>62</v>
      </c>
      <c r="D27" s="62" t="s">
        <v>63</v>
      </c>
      <c r="E27" s="121" t="s">
        <v>487</v>
      </c>
      <c r="F27" s="57">
        <v>8</v>
      </c>
      <c r="G27" s="63" t="s">
        <v>126</v>
      </c>
      <c r="H27" s="63" t="s">
        <v>126</v>
      </c>
      <c r="I27" s="63" t="s">
        <v>126</v>
      </c>
      <c r="J27" s="63" t="s">
        <v>126</v>
      </c>
      <c r="K27" s="63" t="s">
        <v>126</v>
      </c>
      <c r="L27" s="63" t="s">
        <v>126</v>
      </c>
      <c r="M27" s="63" t="s">
        <v>126</v>
      </c>
      <c r="N27" s="63" t="s">
        <v>75</v>
      </c>
      <c r="O27" s="63" t="s">
        <v>75</v>
      </c>
      <c r="P27" s="63" t="s">
        <v>126</v>
      </c>
      <c r="Q27" s="63" t="s">
        <v>576</v>
      </c>
      <c r="R27" s="71"/>
      <c r="S27" s="99" t="s">
        <v>129</v>
      </c>
      <c r="T27" s="63" t="s">
        <v>75</v>
      </c>
      <c r="U27" s="63"/>
      <c r="V27" s="63"/>
      <c r="W27" s="100"/>
      <c r="X27" s="99" t="s">
        <v>321</v>
      </c>
      <c r="Y27" s="100" t="s">
        <v>334</v>
      </c>
      <c r="Z27" s="99" t="s">
        <v>75</v>
      </c>
      <c r="AA27" s="63" t="s">
        <v>17</v>
      </c>
      <c r="AB27" s="63">
        <v>0</v>
      </c>
      <c r="AC27" s="63" t="s">
        <v>381</v>
      </c>
      <c r="AD27" s="100">
        <v>1</v>
      </c>
      <c r="AE27" s="98" t="s">
        <v>432</v>
      </c>
      <c r="AF27" s="63" t="s">
        <v>405</v>
      </c>
      <c r="AG27" s="80" t="s">
        <v>406</v>
      </c>
      <c r="AH27" s="100" t="s">
        <v>415</v>
      </c>
      <c r="AI27" s="103"/>
    </row>
    <row r="28" spans="1:35" s="98" customFormat="1" ht="60" customHeight="1">
      <c r="A28" s="61" t="s">
        <v>102</v>
      </c>
      <c r="B28" s="77" t="s">
        <v>194</v>
      </c>
      <c r="C28" s="62" t="s">
        <v>85</v>
      </c>
      <c r="D28" s="62" t="s">
        <v>101</v>
      </c>
      <c r="E28" s="121" t="s">
        <v>480</v>
      </c>
      <c r="F28" s="57">
        <v>4</v>
      </c>
      <c r="G28" s="63" t="s">
        <v>210</v>
      </c>
      <c r="H28" s="63" t="s">
        <v>17</v>
      </c>
      <c r="I28" s="63" t="s">
        <v>210</v>
      </c>
      <c r="J28" s="63" t="s">
        <v>17</v>
      </c>
      <c r="K28" s="63" t="s">
        <v>17</v>
      </c>
      <c r="L28" s="63" t="s">
        <v>17</v>
      </c>
      <c r="M28" s="63" t="s">
        <v>210</v>
      </c>
      <c r="N28" s="63" t="s">
        <v>210</v>
      </c>
      <c r="O28" s="63" t="s">
        <v>210</v>
      </c>
      <c r="P28" s="63" t="s">
        <v>210</v>
      </c>
      <c r="Q28" s="65" t="s">
        <v>320</v>
      </c>
      <c r="R28" s="71" t="s">
        <v>211</v>
      </c>
      <c r="S28" s="99" t="s">
        <v>17</v>
      </c>
      <c r="T28" s="63" t="s">
        <v>129</v>
      </c>
      <c r="U28" s="129" t="s">
        <v>625</v>
      </c>
      <c r="V28" s="63"/>
      <c r="W28" s="100"/>
      <c r="X28" s="99" t="s">
        <v>321</v>
      </c>
      <c r="Y28" s="100" t="s">
        <v>335</v>
      </c>
      <c r="Z28" s="99" t="s">
        <v>75</v>
      </c>
      <c r="AA28" s="63" t="s">
        <v>17</v>
      </c>
      <c r="AB28" s="63">
        <v>0</v>
      </c>
      <c r="AC28" s="119" t="s">
        <v>320</v>
      </c>
      <c r="AD28" s="100">
        <v>1</v>
      </c>
      <c r="AE28" s="98" t="s">
        <v>433</v>
      </c>
      <c r="AF28" s="63" t="s">
        <v>408</v>
      </c>
      <c r="AG28" s="63" t="s">
        <v>414</v>
      </c>
      <c r="AH28" s="100" t="s">
        <v>75</v>
      </c>
      <c r="AI28" s="101"/>
    </row>
    <row r="29" spans="1:35" s="98" customFormat="1" ht="144">
      <c r="A29" s="61" t="s">
        <v>96</v>
      </c>
      <c r="B29" s="64" t="s">
        <v>229</v>
      </c>
      <c r="C29" s="62" t="s">
        <v>85</v>
      </c>
      <c r="D29" s="62" t="s">
        <v>94</v>
      </c>
      <c r="E29" s="121" t="s">
        <v>481</v>
      </c>
      <c r="F29" s="57">
        <v>6</v>
      </c>
      <c r="G29" s="63" t="s">
        <v>75</v>
      </c>
      <c r="H29" s="63" t="s">
        <v>17</v>
      </c>
      <c r="I29" s="63" t="s">
        <v>17</v>
      </c>
      <c r="J29" s="63" t="s">
        <v>17</v>
      </c>
      <c r="K29" s="63" t="s">
        <v>17</v>
      </c>
      <c r="L29" s="63" t="s">
        <v>17</v>
      </c>
      <c r="M29" s="63" t="s">
        <v>75</v>
      </c>
      <c r="N29" s="63" t="s">
        <v>75</v>
      </c>
      <c r="O29" s="63" t="s">
        <v>75</v>
      </c>
      <c r="P29" s="63" t="s">
        <v>17</v>
      </c>
      <c r="Q29" s="63" t="s">
        <v>320</v>
      </c>
      <c r="R29" s="71"/>
      <c r="S29" s="99" t="s">
        <v>75</v>
      </c>
      <c r="T29" s="63" t="s">
        <v>75</v>
      </c>
      <c r="U29" s="63"/>
      <c r="V29" s="63"/>
      <c r="W29" s="100"/>
      <c r="X29" s="99" t="s">
        <v>321</v>
      </c>
      <c r="Y29" s="100" t="s">
        <v>336</v>
      </c>
      <c r="Z29" s="99" t="s">
        <v>75</v>
      </c>
      <c r="AA29" s="63" t="s">
        <v>75</v>
      </c>
      <c r="AB29" s="63">
        <v>0</v>
      </c>
      <c r="AC29" s="63" t="s">
        <v>382</v>
      </c>
      <c r="AD29" s="100">
        <v>0</v>
      </c>
      <c r="AE29" s="98" t="s">
        <v>434</v>
      </c>
      <c r="AF29" s="63" t="s">
        <v>405</v>
      </c>
      <c r="AG29" s="98" t="s">
        <v>409</v>
      </c>
      <c r="AH29" s="100" t="s">
        <v>415</v>
      </c>
      <c r="AI29" s="103"/>
    </row>
    <row r="30" spans="1:35" s="98" customFormat="1" ht="80">
      <c r="A30" s="61" t="s">
        <v>46</v>
      </c>
      <c r="B30" s="77" t="s">
        <v>194</v>
      </c>
      <c r="C30" s="62" t="s">
        <v>41</v>
      </c>
      <c r="D30" s="62" t="s">
        <v>44</v>
      </c>
      <c r="E30" s="121" t="s">
        <v>484</v>
      </c>
      <c r="F30" s="57">
        <v>5</v>
      </c>
      <c r="G30" s="63" t="s">
        <v>126</v>
      </c>
      <c r="H30" s="63" t="s">
        <v>126</v>
      </c>
      <c r="I30" s="63" t="s">
        <v>75</v>
      </c>
      <c r="J30" s="63" t="s">
        <v>126</v>
      </c>
      <c r="K30" s="63" t="s">
        <v>126</v>
      </c>
      <c r="L30" s="63" t="s">
        <v>126</v>
      </c>
      <c r="M30" s="63" t="s">
        <v>75</v>
      </c>
      <c r="N30" s="63" t="s">
        <v>75</v>
      </c>
      <c r="O30" s="63" t="s">
        <v>75</v>
      </c>
      <c r="P30" s="63" t="s">
        <v>75</v>
      </c>
      <c r="Q30" s="71" t="s">
        <v>577</v>
      </c>
      <c r="R30" s="71"/>
      <c r="S30" s="99" t="s">
        <v>75</v>
      </c>
      <c r="T30" s="63" t="s">
        <v>129</v>
      </c>
      <c r="U30" s="129" t="s">
        <v>626</v>
      </c>
      <c r="V30" s="63" t="s">
        <v>17</v>
      </c>
      <c r="W30" s="100" t="s">
        <v>290</v>
      </c>
      <c r="X30" s="99" t="s">
        <v>327</v>
      </c>
      <c r="Y30" s="118" t="s">
        <v>337</v>
      </c>
      <c r="Z30" s="99" t="s">
        <v>17</v>
      </c>
      <c r="AA30" s="63" t="s">
        <v>17</v>
      </c>
      <c r="AB30" s="63">
        <v>1</v>
      </c>
      <c r="AC30" s="63" t="s">
        <v>383</v>
      </c>
      <c r="AD30" s="100">
        <v>4</v>
      </c>
      <c r="AE30" s="98" t="s">
        <v>435</v>
      </c>
      <c r="AF30" s="63" t="s">
        <v>405</v>
      </c>
      <c r="AG30" s="98" t="s">
        <v>409</v>
      </c>
      <c r="AH30" s="100" t="s">
        <v>75</v>
      </c>
      <c r="AI30" s="105"/>
    </row>
    <row r="31" spans="1:35" s="98" customFormat="1" ht="75">
      <c r="A31" s="61" t="s">
        <v>83</v>
      </c>
      <c r="B31" s="77" t="s">
        <v>194</v>
      </c>
      <c r="C31" s="62" t="s">
        <v>62</v>
      </c>
      <c r="D31" s="62" t="s">
        <v>81</v>
      </c>
      <c r="E31" s="121" t="s">
        <v>483</v>
      </c>
      <c r="F31" s="57">
        <v>8</v>
      </c>
      <c r="G31" s="63" t="s">
        <v>126</v>
      </c>
      <c r="H31" s="63" t="s">
        <v>126</v>
      </c>
      <c r="I31" s="63" t="s">
        <v>126</v>
      </c>
      <c r="J31" s="63" t="s">
        <v>126</v>
      </c>
      <c r="K31" s="63" t="s">
        <v>126</v>
      </c>
      <c r="L31" s="63" t="s">
        <v>126</v>
      </c>
      <c r="M31" s="63" t="s">
        <v>126</v>
      </c>
      <c r="N31" s="63" t="s">
        <v>75</v>
      </c>
      <c r="O31" s="63" t="s">
        <v>75</v>
      </c>
      <c r="P31" s="63" t="s">
        <v>126</v>
      </c>
      <c r="Q31" s="71" t="s">
        <v>578</v>
      </c>
      <c r="R31" s="71" t="s">
        <v>580</v>
      </c>
      <c r="S31" s="99" t="s">
        <v>75</v>
      </c>
      <c r="T31" s="63" t="s">
        <v>75</v>
      </c>
      <c r="U31" s="63"/>
      <c r="V31" s="63"/>
      <c r="W31" s="100"/>
      <c r="X31" s="99" t="s">
        <v>327</v>
      </c>
      <c r="Y31" s="118" t="s">
        <v>402</v>
      </c>
      <c r="Z31" s="99" t="s">
        <v>75</v>
      </c>
      <c r="AA31" s="63" t="s">
        <v>17</v>
      </c>
      <c r="AB31" s="63">
        <v>0</v>
      </c>
      <c r="AC31" s="119" t="s">
        <v>320</v>
      </c>
      <c r="AD31" s="100">
        <v>1</v>
      </c>
      <c r="AE31" s="104" t="s">
        <v>451</v>
      </c>
      <c r="AF31" s="63" t="s">
        <v>405</v>
      </c>
      <c r="AG31" s="98" t="s">
        <v>409</v>
      </c>
      <c r="AH31" s="100" t="s">
        <v>75</v>
      </c>
      <c r="AI31" s="103"/>
    </row>
    <row r="32" spans="1:35" s="98" customFormat="1" ht="150">
      <c r="A32" s="61" t="s">
        <v>87</v>
      </c>
      <c r="B32" s="64" t="s">
        <v>229</v>
      </c>
      <c r="C32" s="62" t="s">
        <v>85</v>
      </c>
      <c r="D32" s="62" t="s">
        <v>86</v>
      </c>
      <c r="E32" s="121" t="s">
        <v>482</v>
      </c>
      <c r="F32" s="57">
        <v>8</v>
      </c>
      <c r="G32" s="63" t="s">
        <v>17</v>
      </c>
      <c r="H32" s="63" t="s">
        <v>17</v>
      </c>
      <c r="I32" s="63" t="s">
        <v>17</v>
      </c>
      <c r="J32" s="63" t="s">
        <v>17</v>
      </c>
      <c r="K32" s="63" t="s">
        <v>17</v>
      </c>
      <c r="L32" s="63" t="s">
        <v>17</v>
      </c>
      <c r="M32" s="63" t="s">
        <v>126</v>
      </c>
      <c r="N32" s="63" t="s">
        <v>210</v>
      </c>
      <c r="O32" s="63" t="s">
        <v>210</v>
      </c>
      <c r="P32" s="63" t="s">
        <v>17</v>
      </c>
      <c r="Q32" s="71" t="s">
        <v>579</v>
      </c>
      <c r="R32" s="71" t="s">
        <v>212</v>
      </c>
      <c r="S32" s="99" t="s">
        <v>17</v>
      </c>
      <c r="T32" s="63" t="s">
        <v>17</v>
      </c>
      <c r="U32" s="129" t="s">
        <v>627</v>
      </c>
      <c r="V32" s="63" t="s">
        <v>17</v>
      </c>
      <c r="W32" s="100" t="s">
        <v>291</v>
      </c>
      <c r="X32" s="99" t="s">
        <v>321</v>
      </c>
      <c r="Y32" s="118" t="s">
        <v>326</v>
      </c>
      <c r="Z32" s="99" t="s">
        <v>17</v>
      </c>
      <c r="AA32" s="63" t="s">
        <v>17</v>
      </c>
      <c r="AB32" s="63">
        <v>2</v>
      </c>
      <c r="AC32" s="63" t="s">
        <v>384</v>
      </c>
      <c r="AD32" s="100">
        <v>5</v>
      </c>
      <c r="AE32" s="98" t="s">
        <v>436</v>
      </c>
      <c r="AF32" s="63" t="s">
        <v>408</v>
      </c>
      <c r="AG32" s="80" t="s">
        <v>406</v>
      </c>
      <c r="AH32" s="100" t="s">
        <v>410</v>
      </c>
    </row>
    <row r="33" spans="1:35" s="98" customFormat="1" ht="235">
      <c r="A33" s="61" t="s">
        <v>14</v>
      </c>
      <c r="B33" s="77" t="s">
        <v>194</v>
      </c>
      <c r="C33" s="62" t="s">
        <v>15</v>
      </c>
      <c r="D33" s="62" t="s">
        <v>16</v>
      </c>
      <c r="E33" s="121" t="s">
        <v>535</v>
      </c>
      <c r="F33" s="57">
        <v>9</v>
      </c>
      <c r="G33" s="63" t="s">
        <v>17</v>
      </c>
      <c r="H33" s="63" t="s">
        <v>17</v>
      </c>
      <c r="I33" s="63" t="s">
        <v>17</v>
      </c>
      <c r="J33" s="63" t="s">
        <v>17</v>
      </c>
      <c r="K33" s="63" t="s">
        <v>17</v>
      </c>
      <c r="L33" s="63" t="s">
        <v>17</v>
      </c>
      <c r="M33" s="63" t="s">
        <v>17</v>
      </c>
      <c r="N33" s="63" t="s">
        <v>210</v>
      </c>
      <c r="O33" s="63" t="s">
        <v>17</v>
      </c>
      <c r="P33" s="63" t="s">
        <v>17</v>
      </c>
      <c r="Q33" s="71" t="s">
        <v>581</v>
      </c>
      <c r="R33" s="71" t="s">
        <v>222</v>
      </c>
      <c r="S33" s="99" t="s">
        <v>75</v>
      </c>
      <c r="T33" s="63" t="s">
        <v>129</v>
      </c>
      <c r="U33" s="127" t="s">
        <v>647</v>
      </c>
      <c r="V33" s="63"/>
      <c r="W33" s="100" t="s">
        <v>292</v>
      </c>
      <c r="X33" s="99" t="s">
        <v>321</v>
      </c>
      <c r="Y33" s="100" t="s">
        <v>338</v>
      </c>
      <c r="Z33" s="99" t="s">
        <v>75</v>
      </c>
      <c r="AA33" s="63" t="s">
        <v>17</v>
      </c>
      <c r="AB33" s="63">
        <v>0</v>
      </c>
      <c r="AC33" s="119" t="s">
        <v>320</v>
      </c>
      <c r="AD33" s="100">
        <v>1</v>
      </c>
      <c r="AE33" s="98" t="s">
        <v>437</v>
      </c>
      <c r="AF33" s="63" t="s">
        <v>405</v>
      </c>
      <c r="AG33" s="98" t="s">
        <v>409</v>
      </c>
      <c r="AH33" s="100" t="s">
        <v>75</v>
      </c>
      <c r="AI33" s="101"/>
    </row>
    <row r="34" spans="1:35" s="98" customFormat="1" ht="105">
      <c r="A34" s="61" t="s">
        <v>97</v>
      </c>
      <c r="B34" s="77" t="s">
        <v>194</v>
      </c>
      <c r="C34" s="62" t="s">
        <v>85</v>
      </c>
      <c r="D34" s="62" t="s">
        <v>94</v>
      </c>
      <c r="E34" s="121" t="s">
        <v>494</v>
      </c>
      <c r="F34" s="57">
        <v>4</v>
      </c>
      <c r="G34" s="63" t="s">
        <v>210</v>
      </c>
      <c r="H34" s="63" t="s">
        <v>17</v>
      </c>
      <c r="I34" s="63" t="s">
        <v>210</v>
      </c>
      <c r="J34" s="63" t="s">
        <v>126</v>
      </c>
      <c r="K34" s="63" t="s">
        <v>17</v>
      </c>
      <c r="L34" s="63" t="s">
        <v>126</v>
      </c>
      <c r="M34" s="63" t="s">
        <v>75</v>
      </c>
      <c r="N34" s="63" t="s">
        <v>75</v>
      </c>
      <c r="O34" s="63" t="s">
        <v>75</v>
      </c>
      <c r="P34" s="63" t="s">
        <v>210</v>
      </c>
      <c r="Q34" s="63" t="s">
        <v>320</v>
      </c>
      <c r="R34" s="71" t="s">
        <v>213</v>
      </c>
      <c r="S34" s="99" t="s">
        <v>17</v>
      </c>
      <c r="T34" s="63" t="s">
        <v>129</v>
      </c>
      <c r="U34" s="126" t="s">
        <v>646</v>
      </c>
      <c r="V34" s="63" t="s">
        <v>17</v>
      </c>
      <c r="W34" s="100" t="s">
        <v>293</v>
      </c>
      <c r="X34" s="99" t="s">
        <v>321</v>
      </c>
      <c r="Y34" s="100" t="s">
        <v>339</v>
      </c>
      <c r="Z34" s="99" t="s">
        <v>17</v>
      </c>
      <c r="AA34" s="63" t="s">
        <v>17</v>
      </c>
      <c r="AB34" s="63">
        <v>1</v>
      </c>
      <c r="AC34" s="63" t="s">
        <v>385</v>
      </c>
      <c r="AD34" s="100">
        <v>3</v>
      </c>
      <c r="AE34" s="98" t="s">
        <v>438</v>
      </c>
      <c r="AF34" s="63" t="s">
        <v>408</v>
      </c>
      <c r="AG34" s="98" t="s">
        <v>409</v>
      </c>
      <c r="AH34" s="100" t="s">
        <v>75</v>
      </c>
      <c r="AI34" s="103"/>
    </row>
    <row r="35" spans="1:35" s="98" customFormat="1" ht="128">
      <c r="A35" s="61" t="s">
        <v>103</v>
      </c>
      <c r="B35" s="77" t="s">
        <v>194</v>
      </c>
      <c r="C35" s="62" t="s">
        <v>85</v>
      </c>
      <c r="D35" s="62" t="s">
        <v>101</v>
      </c>
      <c r="E35" s="121" t="s">
        <v>536</v>
      </c>
      <c r="F35" s="57">
        <v>4</v>
      </c>
      <c r="G35" s="63" t="s">
        <v>126</v>
      </c>
      <c r="H35" s="63" t="s">
        <v>126</v>
      </c>
      <c r="I35" s="63" t="s">
        <v>210</v>
      </c>
      <c r="J35" s="63" t="s">
        <v>75</v>
      </c>
      <c r="K35" s="63" t="s">
        <v>126</v>
      </c>
      <c r="L35" s="63" t="s">
        <v>17</v>
      </c>
      <c r="M35" s="63" t="s">
        <v>75</v>
      </c>
      <c r="N35" s="63" t="s">
        <v>75</v>
      </c>
      <c r="O35" s="63" t="s">
        <v>210</v>
      </c>
      <c r="P35" s="63" t="s">
        <v>210</v>
      </c>
      <c r="Q35" s="65" t="s">
        <v>320</v>
      </c>
      <c r="R35" s="71" t="s">
        <v>230</v>
      </c>
      <c r="S35" s="99" t="s">
        <v>129</v>
      </c>
      <c r="T35" s="63" t="s">
        <v>75</v>
      </c>
      <c r="U35" s="63"/>
      <c r="V35" s="63"/>
      <c r="W35" s="100"/>
      <c r="X35" s="99" t="s">
        <v>327</v>
      </c>
      <c r="Y35" s="118" t="s">
        <v>340</v>
      </c>
      <c r="Z35" s="99" t="s">
        <v>17</v>
      </c>
      <c r="AA35" s="63" t="s">
        <v>17</v>
      </c>
      <c r="AB35" s="63">
        <v>1</v>
      </c>
      <c r="AC35" s="119" t="s">
        <v>320</v>
      </c>
      <c r="AD35" s="100">
        <v>3</v>
      </c>
      <c r="AE35" s="98" t="s">
        <v>437</v>
      </c>
      <c r="AF35" s="63"/>
      <c r="AG35" s="63" t="s">
        <v>414</v>
      </c>
      <c r="AH35" s="100" t="s">
        <v>75</v>
      </c>
      <c r="AI35" s="101"/>
    </row>
    <row r="36" spans="1:35" s="98" customFormat="1" ht="120" customHeight="1">
      <c r="A36" s="61" t="s">
        <v>111</v>
      </c>
      <c r="B36" s="64" t="s">
        <v>229</v>
      </c>
      <c r="C36" s="62" t="s">
        <v>85</v>
      </c>
      <c r="D36" s="62" t="s">
        <v>112</v>
      </c>
      <c r="E36" s="121" t="s">
        <v>496</v>
      </c>
      <c r="F36" s="57">
        <v>9</v>
      </c>
      <c r="G36" s="63" t="s">
        <v>126</v>
      </c>
      <c r="H36" s="63" t="s">
        <v>126</v>
      </c>
      <c r="I36" s="63" t="s">
        <v>126</v>
      </c>
      <c r="J36" s="63" t="s">
        <v>17</v>
      </c>
      <c r="K36" s="63" t="s">
        <v>17</v>
      </c>
      <c r="L36" s="63" t="s">
        <v>17</v>
      </c>
      <c r="M36" s="63" t="s">
        <v>126</v>
      </c>
      <c r="N36" s="63" t="s">
        <v>210</v>
      </c>
      <c r="O36" s="63" t="s">
        <v>17</v>
      </c>
      <c r="P36" s="63" t="s">
        <v>17</v>
      </c>
      <c r="Q36" s="71" t="s">
        <v>582</v>
      </c>
      <c r="R36" s="71" t="s">
        <v>583</v>
      </c>
      <c r="S36" s="99" t="s">
        <v>75</v>
      </c>
      <c r="T36" s="63" t="s">
        <v>75</v>
      </c>
      <c r="U36" s="63"/>
      <c r="V36" s="63" t="s">
        <v>17</v>
      </c>
      <c r="W36" s="100" t="s">
        <v>294</v>
      </c>
      <c r="X36" s="99" t="s">
        <v>321</v>
      </c>
      <c r="Y36" s="118" t="s">
        <v>341</v>
      </c>
      <c r="Z36" s="99" t="s">
        <v>75</v>
      </c>
      <c r="AA36" s="63" t="s">
        <v>17</v>
      </c>
      <c r="AB36" s="63">
        <v>1</v>
      </c>
      <c r="AC36" s="119" t="s">
        <v>320</v>
      </c>
      <c r="AD36" s="100">
        <v>2</v>
      </c>
      <c r="AE36" s="98" t="s">
        <v>439</v>
      </c>
      <c r="AF36" s="63" t="s">
        <v>408</v>
      </c>
      <c r="AG36" s="80" t="s">
        <v>406</v>
      </c>
      <c r="AH36" s="100" t="s">
        <v>410</v>
      </c>
    </row>
    <row r="37" spans="1:35" s="98" customFormat="1" ht="112">
      <c r="A37" s="61" t="s">
        <v>104</v>
      </c>
      <c r="B37" s="77" t="s">
        <v>194</v>
      </c>
      <c r="C37" s="62" t="s">
        <v>85</v>
      </c>
      <c r="D37" s="62" t="s">
        <v>101</v>
      </c>
      <c r="E37" s="121" t="s">
        <v>537</v>
      </c>
      <c r="F37" s="57">
        <v>6</v>
      </c>
      <c r="G37" s="63" t="s">
        <v>17</v>
      </c>
      <c r="H37" s="63" t="s">
        <v>17</v>
      </c>
      <c r="I37" s="63" t="s">
        <v>75</v>
      </c>
      <c r="J37" s="63" t="s">
        <v>17</v>
      </c>
      <c r="K37" s="63" t="s">
        <v>17</v>
      </c>
      <c r="L37" s="63" t="s">
        <v>17</v>
      </c>
      <c r="M37" s="63" t="s">
        <v>75</v>
      </c>
      <c r="N37" s="63" t="s">
        <v>75</v>
      </c>
      <c r="O37" s="63" t="s">
        <v>210</v>
      </c>
      <c r="P37" s="63" t="s">
        <v>17</v>
      </c>
      <c r="Q37" s="65" t="s">
        <v>320</v>
      </c>
      <c r="R37" s="71" t="s">
        <v>214</v>
      </c>
      <c r="S37" s="99" t="s">
        <v>75</v>
      </c>
      <c r="T37" s="63" t="s">
        <v>75</v>
      </c>
      <c r="U37" s="63"/>
      <c r="V37" s="63"/>
      <c r="W37" s="100"/>
      <c r="X37" s="99" t="s">
        <v>327</v>
      </c>
      <c r="Y37" s="118" t="s">
        <v>342</v>
      </c>
      <c r="Z37" s="99" t="s">
        <v>17</v>
      </c>
      <c r="AA37" s="63" t="s">
        <v>17</v>
      </c>
      <c r="AB37" s="63">
        <v>2</v>
      </c>
      <c r="AC37" s="63" t="s">
        <v>386</v>
      </c>
      <c r="AD37" s="100">
        <v>4</v>
      </c>
      <c r="AE37" s="98" t="s">
        <v>440</v>
      </c>
      <c r="AF37" s="63" t="s">
        <v>408</v>
      </c>
      <c r="AG37" s="98" t="s">
        <v>409</v>
      </c>
      <c r="AH37" s="100" t="s">
        <v>75</v>
      </c>
      <c r="AI37" s="101"/>
    </row>
    <row r="38" spans="1:35" s="98" customFormat="1" ht="96">
      <c r="A38" s="61" t="s">
        <v>40</v>
      </c>
      <c r="B38" s="77" t="s">
        <v>194</v>
      </c>
      <c r="C38" s="62" t="s">
        <v>41</v>
      </c>
      <c r="D38" s="62" t="s">
        <v>42</v>
      </c>
      <c r="E38" s="121" t="s">
        <v>485</v>
      </c>
      <c r="F38" s="58">
        <v>5</v>
      </c>
      <c r="G38" s="63" t="s">
        <v>126</v>
      </c>
      <c r="H38" s="63" t="s">
        <v>126</v>
      </c>
      <c r="I38" s="63" t="s">
        <v>75</v>
      </c>
      <c r="J38" s="63" t="s">
        <v>126</v>
      </c>
      <c r="K38" s="63" t="s">
        <v>126</v>
      </c>
      <c r="L38" s="63" t="s">
        <v>126</v>
      </c>
      <c r="M38" s="63" t="s">
        <v>75</v>
      </c>
      <c r="N38" s="63" t="s">
        <v>75</v>
      </c>
      <c r="O38" s="63" t="s">
        <v>75</v>
      </c>
      <c r="P38" s="63" t="s">
        <v>75</v>
      </c>
      <c r="Q38" s="65" t="s">
        <v>584</v>
      </c>
      <c r="R38" s="71"/>
      <c r="S38" s="99" t="s">
        <v>75</v>
      </c>
      <c r="T38" s="63" t="s">
        <v>75</v>
      </c>
      <c r="U38" s="63"/>
      <c r="V38" s="63" t="s">
        <v>17</v>
      </c>
      <c r="W38" s="100" t="s">
        <v>295</v>
      </c>
      <c r="X38" s="99" t="s">
        <v>321</v>
      </c>
      <c r="Y38" s="118" t="s">
        <v>343</v>
      </c>
      <c r="Z38" s="99" t="s">
        <v>75</v>
      </c>
      <c r="AA38" s="63" t="s">
        <v>17</v>
      </c>
      <c r="AB38" s="63">
        <v>2</v>
      </c>
      <c r="AC38" s="119" t="s">
        <v>320</v>
      </c>
      <c r="AD38" s="100">
        <v>3</v>
      </c>
      <c r="AE38" s="98" t="s">
        <v>440</v>
      </c>
      <c r="AF38" s="63" t="s">
        <v>405</v>
      </c>
      <c r="AG38" s="80" t="s">
        <v>406</v>
      </c>
      <c r="AH38" s="100" t="s">
        <v>415</v>
      </c>
      <c r="AI38" s="103"/>
    </row>
    <row r="39" spans="1:35" s="98" customFormat="1" ht="75">
      <c r="A39" s="61" t="s">
        <v>35</v>
      </c>
      <c r="B39" s="77" t="s">
        <v>194</v>
      </c>
      <c r="C39" s="62" t="s">
        <v>15</v>
      </c>
      <c r="D39" s="62" t="s">
        <v>33</v>
      </c>
      <c r="E39" s="121" t="s">
        <v>538</v>
      </c>
      <c r="F39" s="57">
        <v>7</v>
      </c>
      <c r="G39" s="63" t="s">
        <v>17</v>
      </c>
      <c r="H39" s="63" t="s">
        <v>17</v>
      </c>
      <c r="I39" s="63" t="s">
        <v>126</v>
      </c>
      <c r="J39" s="63" t="s">
        <v>17</v>
      </c>
      <c r="K39" s="63" t="s">
        <v>17</v>
      </c>
      <c r="L39" s="63" t="s">
        <v>17</v>
      </c>
      <c r="M39" s="63" t="s">
        <v>75</v>
      </c>
      <c r="N39" s="63" t="s">
        <v>75</v>
      </c>
      <c r="O39" s="63" t="s">
        <v>75</v>
      </c>
      <c r="P39" s="63" t="s">
        <v>17</v>
      </c>
      <c r="Q39" s="63" t="s">
        <v>320</v>
      </c>
      <c r="R39" s="73"/>
      <c r="S39" s="99" t="s">
        <v>75</v>
      </c>
      <c r="T39" s="63" t="s">
        <v>75</v>
      </c>
      <c r="U39" s="63"/>
      <c r="V39" s="63"/>
      <c r="W39" s="100" t="s">
        <v>296</v>
      </c>
      <c r="X39" s="99" t="s">
        <v>321</v>
      </c>
      <c r="Y39" s="118" t="s">
        <v>401</v>
      </c>
      <c r="Z39" s="99" t="s">
        <v>75</v>
      </c>
      <c r="AA39" s="63" t="s">
        <v>17</v>
      </c>
      <c r="AB39" s="63">
        <v>2</v>
      </c>
      <c r="AC39" s="63" t="s">
        <v>382</v>
      </c>
      <c r="AD39" s="100">
        <v>3</v>
      </c>
      <c r="AE39" s="98" t="s">
        <v>441</v>
      </c>
      <c r="AF39" s="63" t="s">
        <v>408</v>
      </c>
      <c r="AG39" s="98" t="s">
        <v>409</v>
      </c>
      <c r="AH39" s="100" t="s">
        <v>415</v>
      </c>
      <c r="AI39" s="103"/>
    </row>
    <row r="40" spans="1:35" s="98" customFormat="1" ht="96">
      <c r="A40" s="61" t="s">
        <v>66</v>
      </c>
      <c r="B40" s="77" t="s">
        <v>194</v>
      </c>
      <c r="C40" s="62" t="s">
        <v>62</v>
      </c>
      <c r="D40" s="62" t="s">
        <v>63</v>
      </c>
      <c r="E40" s="121" t="s">
        <v>539</v>
      </c>
      <c r="F40" s="57">
        <v>7</v>
      </c>
      <c r="G40" s="63" t="s">
        <v>17</v>
      </c>
      <c r="H40" s="63" t="s">
        <v>17</v>
      </c>
      <c r="I40" s="63" t="s">
        <v>126</v>
      </c>
      <c r="J40" s="63" t="s">
        <v>17</v>
      </c>
      <c r="K40" s="63" t="s">
        <v>17</v>
      </c>
      <c r="L40" s="63" t="s">
        <v>126</v>
      </c>
      <c r="M40" s="63" t="s">
        <v>126</v>
      </c>
      <c r="N40" s="63" t="s">
        <v>75</v>
      </c>
      <c r="O40" s="63" t="s">
        <v>75</v>
      </c>
      <c r="P40" s="63" t="s">
        <v>75</v>
      </c>
      <c r="Q40" s="65" t="s">
        <v>585</v>
      </c>
      <c r="R40" s="71"/>
      <c r="S40" s="99" t="s">
        <v>75</v>
      </c>
      <c r="T40" s="63" t="s">
        <v>75</v>
      </c>
      <c r="U40" s="63"/>
      <c r="V40" s="63"/>
      <c r="W40" s="100"/>
      <c r="X40" s="99" t="s">
        <v>327</v>
      </c>
      <c r="Y40" s="100" t="s">
        <v>394</v>
      </c>
      <c r="Z40" s="99" t="s">
        <v>75</v>
      </c>
      <c r="AA40" s="63" t="s">
        <v>17</v>
      </c>
      <c r="AB40" s="63">
        <v>0</v>
      </c>
      <c r="AC40" s="119" t="s">
        <v>320</v>
      </c>
      <c r="AD40" s="100">
        <v>1</v>
      </c>
      <c r="AE40" s="98" t="s">
        <v>442</v>
      </c>
      <c r="AF40" s="63" t="s">
        <v>408</v>
      </c>
      <c r="AG40" s="63" t="s">
        <v>414</v>
      </c>
      <c r="AH40" s="100" t="s">
        <v>75</v>
      </c>
      <c r="AI40" s="103"/>
    </row>
    <row r="41" spans="1:35" s="98" customFormat="1" ht="120">
      <c r="A41" s="61" t="s">
        <v>28</v>
      </c>
      <c r="B41" s="77" t="s">
        <v>194</v>
      </c>
      <c r="C41" s="62" t="s">
        <v>15</v>
      </c>
      <c r="D41" s="62" t="s">
        <v>29</v>
      </c>
      <c r="E41" s="121" t="s">
        <v>540</v>
      </c>
      <c r="F41" s="57">
        <v>6</v>
      </c>
      <c r="G41" s="63" t="s">
        <v>126</v>
      </c>
      <c r="H41" s="63" t="s">
        <v>17</v>
      </c>
      <c r="I41" s="63" t="s">
        <v>126</v>
      </c>
      <c r="J41" s="63" t="s">
        <v>126</v>
      </c>
      <c r="K41" s="63" t="s">
        <v>126</v>
      </c>
      <c r="L41" s="63" t="s">
        <v>126</v>
      </c>
      <c r="M41" s="63" t="s">
        <v>75</v>
      </c>
      <c r="N41" s="63" t="s">
        <v>75</v>
      </c>
      <c r="O41" s="63" t="s">
        <v>75</v>
      </c>
      <c r="P41" s="63" t="s">
        <v>75</v>
      </c>
      <c r="Q41" s="65" t="s">
        <v>586</v>
      </c>
      <c r="R41" s="71"/>
      <c r="S41" s="99" t="s">
        <v>129</v>
      </c>
      <c r="T41" s="63" t="s">
        <v>75</v>
      </c>
      <c r="U41" s="63"/>
      <c r="V41" s="63"/>
      <c r="W41" s="100"/>
      <c r="X41" s="99" t="s">
        <v>327</v>
      </c>
      <c r="Y41" s="100" t="s">
        <v>347</v>
      </c>
      <c r="Z41" s="99" t="s">
        <v>75</v>
      </c>
      <c r="AA41" s="63" t="s">
        <v>17</v>
      </c>
      <c r="AB41" s="63">
        <v>0</v>
      </c>
      <c r="AC41" s="63" t="s">
        <v>320</v>
      </c>
      <c r="AD41" s="100">
        <v>1</v>
      </c>
      <c r="AE41" s="98" t="s">
        <v>443</v>
      </c>
      <c r="AF41" s="63" t="s">
        <v>408</v>
      </c>
      <c r="AG41" s="98" t="s">
        <v>409</v>
      </c>
      <c r="AH41" s="100" t="s">
        <v>410</v>
      </c>
    </row>
    <row r="42" spans="1:35" s="98" customFormat="1" ht="80">
      <c r="A42" s="61" t="s">
        <v>73</v>
      </c>
      <c r="B42" s="77" t="s">
        <v>194</v>
      </c>
      <c r="C42" s="62" t="s">
        <v>62</v>
      </c>
      <c r="D42" s="62" t="s">
        <v>71</v>
      </c>
      <c r="E42" s="123" t="s">
        <v>491</v>
      </c>
      <c r="F42" s="58">
        <v>6</v>
      </c>
      <c r="G42" s="63" t="s">
        <v>126</v>
      </c>
      <c r="H42" s="63" t="s">
        <v>126</v>
      </c>
      <c r="I42" s="63" t="s">
        <v>126</v>
      </c>
      <c r="J42" s="63" t="s">
        <v>75</v>
      </c>
      <c r="K42" s="63" t="s">
        <v>126</v>
      </c>
      <c r="L42" s="63" t="s">
        <v>126</v>
      </c>
      <c r="M42" s="63" t="s">
        <v>75</v>
      </c>
      <c r="N42" s="63" t="s">
        <v>210</v>
      </c>
      <c r="O42" s="63" t="s">
        <v>75</v>
      </c>
      <c r="P42" s="63" t="s">
        <v>126</v>
      </c>
      <c r="Q42" s="65" t="s">
        <v>587</v>
      </c>
      <c r="R42" s="71"/>
      <c r="S42" s="99" t="s">
        <v>75</v>
      </c>
      <c r="T42" s="63" t="s">
        <v>129</v>
      </c>
      <c r="U42" s="129" t="s">
        <v>628</v>
      </c>
      <c r="V42" s="63"/>
      <c r="W42" s="100"/>
      <c r="X42" s="99" t="s">
        <v>75</v>
      </c>
      <c r="Y42" s="100" t="s">
        <v>320</v>
      </c>
      <c r="Z42" s="99" t="s">
        <v>75</v>
      </c>
      <c r="AA42" s="63" t="s">
        <v>75</v>
      </c>
      <c r="AB42" s="63">
        <v>0</v>
      </c>
      <c r="AC42" s="63" t="s">
        <v>320</v>
      </c>
      <c r="AD42" s="100">
        <v>0</v>
      </c>
      <c r="AE42" s="98" t="s">
        <v>444</v>
      </c>
      <c r="AF42" s="63" t="s">
        <v>408</v>
      </c>
      <c r="AG42" s="63" t="s">
        <v>414</v>
      </c>
      <c r="AH42" s="100" t="s">
        <v>75</v>
      </c>
      <c r="AI42" s="103"/>
    </row>
    <row r="43" spans="1:35" s="98" customFormat="1" ht="96">
      <c r="A43" s="61" t="s">
        <v>47</v>
      </c>
      <c r="B43" s="77" t="s">
        <v>194</v>
      </c>
      <c r="C43" s="62" t="s">
        <v>41</v>
      </c>
      <c r="D43" s="62" t="s">
        <v>44</v>
      </c>
      <c r="E43" s="121" t="s">
        <v>1217</v>
      </c>
      <c r="F43" s="58">
        <v>6</v>
      </c>
      <c r="G43" s="63" t="s">
        <v>126</v>
      </c>
      <c r="H43" s="63" t="s">
        <v>126</v>
      </c>
      <c r="I43" s="63" t="s">
        <v>126</v>
      </c>
      <c r="J43" s="63" t="s">
        <v>126</v>
      </c>
      <c r="K43" s="63" t="s">
        <v>126</v>
      </c>
      <c r="L43" s="63" t="s">
        <v>126</v>
      </c>
      <c r="M43" s="63" t="s">
        <v>75</v>
      </c>
      <c r="N43" s="63" t="s">
        <v>75</v>
      </c>
      <c r="O43" s="63" t="s">
        <v>75</v>
      </c>
      <c r="P43" s="63" t="s">
        <v>75</v>
      </c>
      <c r="Q43" s="63" t="s">
        <v>320</v>
      </c>
      <c r="R43" s="71"/>
      <c r="S43" s="99" t="s">
        <v>17</v>
      </c>
      <c r="T43" s="63" t="s">
        <v>129</v>
      </c>
      <c r="U43" s="129" t="s">
        <v>629</v>
      </c>
      <c r="V43" s="63" t="s">
        <v>17</v>
      </c>
      <c r="W43" s="100" t="s">
        <v>297</v>
      </c>
      <c r="X43" s="99" t="s">
        <v>327</v>
      </c>
      <c r="Y43" s="118" t="s">
        <v>400</v>
      </c>
      <c r="Z43" s="99" t="s">
        <v>75</v>
      </c>
      <c r="AA43" s="63" t="s">
        <v>17</v>
      </c>
      <c r="AB43" s="63">
        <v>1</v>
      </c>
      <c r="AC43" s="63" t="s">
        <v>387</v>
      </c>
      <c r="AD43" s="100">
        <v>2</v>
      </c>
      <c r="AE43" s="98" t="s">
        <v>445</v>
      </c>
      <c r="AF43" s="63" t="s">
        <v>405</v>
      </c>
      <c r="AG43" s="98" t="s">
        <v>409</v>
      </c>
      <c r="AH43" s="100" t="s">
        <v>410</v>
      </c>
      <c r="AI43" s="105"/>
    </row>
    <row r="44" spans="1:35" s="98" customFormat="1" ht="86" customHeight="1">
      <c r="A44" s="61" t="s">
        <v>48</v>
      </c>
      <c r="B44" s="77" t="s">
        <v>194</v>
      </c>
      <c r="C44" s="62" t="s">
        <v>41</v>
      </c>
      <c r="D44" s="62" t="s">
        <v>44</v>
      </c>
      <c r="E44" s="121" t="s">
        <v>1218</v>
      </c>
      <c r="F44" s="57">
        <v>6</v>
      </c>
      <c r="G44" s="63" t="s">
        <v>126</v>
      </c>
      <c r="H44" s="63" t="s">
        <v>126</v>
      </c>
      <c r="I44" s="63" t="s">
        <v>75</v>
      </c>
      <c r="J44" s="63" t="s">
        <v>126</v>
      </c>
      <c r="K44" s="63" t="s">
        <v>126</v>
      </c>
      <c r="L44" s="63" t="s">
        <v>126</v>
      </c>
      <c r="M44" s="63" t="s">
        <v>17</v>
      </c>
      <c r="N44" s="63" t="s">
        <v>75</v>
      </c>
      <c r="O44" s="63" t="s">
        <v>75</v>
      </c>
      <c r="P44" s="63" t="s">
        <v>75</v>
      </c>
      <c r="Q44" s="63" t="s">
        <v>588</v>
      </c>
      <c r="R44" s="71"/>
      <c r="S44" s="99" t="s">
        <v>75</v>
      </c>
      <c r="T44" s="63" t="s">
        <v>75</v>
      </c>
      <c r="U44" s="63"/>
      <c r="V44" s="63"/>
      <c r="W44" s="100" t="s">
        <v>298</v>
      </c>
      <c r="X44" s="99" t="s">
        <v>321</v>
      </c>
      <c r="Y44" s="118" t="s">
        <v>399</v>
      </c>
      <c r="Z44" s="99" t="s">
        <v>75</v>
      </c>
      <c r="AA44" s="63" t="s">
        <v>17</v>
      </c>
      <c r="AB44" s="63">
        <v>0</v>
      </c>
      <c r="AC44" s="63" t="s">
        <v>320</v>
      </c>
      <c r="AD44" s="100">
        <v>1</v>
      </c>
      <c r="AE44" s="98" t="s">
        <v>446</v>
      </c>
      <c r="AF44" s="63" t="s">
        <v>405</v>
      </c>
      <c r="AG44" s="98" t="s">
        <v>409</v>
      </c>
      <c r="AH44" s="100" t="s">
        <v>415</v>
      </c>
      <c r="AI44" s="105"/>
    </row>
    <row r="45" spans="1:35" s="98" customFormat="1" ht="80">
      <c r="A45" s="61" t="s">
        <v>24</v>
      </c>
      <c r="B45" s="77" t="s">
        <v>194</v>
      </c>
      <c r="C45" s="62" t="s">
        <v>15</v>
      </c>
      <c r="D45" s="62" t="s">
        <v>25</v>
      </c>
      <c r="E45" s="121" t="s">
        <v>488</v>
      </c>
      <c r="F45" s="57">
        <v>6</v>
      </c>
      <c r="G45" s="63" t="s">
        <v>126</v>
      </c>
      <c r="H45" s="63" t="s">
        <v>126</v>
      </c>
      <c r="I45" s="63" t="s">
        <v>210</v>
      </c>
      <c r="J45" s="63" t="s">
        <v>126</v>
      </c>
      <c r="K45" s="63" t="s">
        <v>126</v>
      </c>
      <c r="L45" s="63" t="s">
        <v>126</v>
      </c>
      <c r="M45" s="63" t="s">
        <v>126</v>
      </c>
      <c r="N45" s="63" t="s">
        <v>75</v>
      </c>
      <c r="O45" s="63" t="s">
        <v>75</v>
      </c>
      <c r="P45" s="63" t="s">
        <v>210</v>
      </c>
      <c r="Q45" s="71" t="s">
        <v>589</v>
      </c>
      <c r="R45" s="71" t="s">
        <v>215</v>
      </c>
      <c r="S45" s="99" t="s">
        <v>75</v>
      </c>
      <c r="T45" s="63" t="s">
        <v>129</v>
      </c>
      <c r="U45" s="129" t="s">
        <v>630</v>
      </c>
      <c r="V45" s="63"/>
      <c r="W45" s="100" t="s">
        <v>299</v>
      </c>
      <c r="X45" s="99" t="s">
        <v>327</v>
      </c>
      <c r="Y45" s="118" t="s">
        <v>345</v>
      </c>
      <c r="Z45" s="99" t="s">
        <v>75</v>
      </c>
      <c r="AA45" s="63" t="s">
        <v>17</v>
      </c>
      <c r="AB45" s="63">
        <v>0</v>
      </c>
      <c r="AC45" s="63" t="s">
        <v>320</v>
      </c>
      <c r="AD45" s="100">
        <v>1</v>
      </c>
      <c r="AE45" s="98" t="s">
        <v>413</v>
      </c>
      <c r="AF45" s="63" t="s">
        <v>405</v>
      </c>
      <c r="AG45" s="98" t="s">
        <v>409</v>
      </c>
      <c r="AH45" s="100" t="s">
        <v>415</v>
      </c>
      <c r="AI45" s="101"/>
    </row>
    <row r="46" spans="1:35" s="98" customFormat="1" ht="96">
      <c r="A46" s="61" t="s">
        <v>36</v>
      </c>
      <c r="B46" s="77" t="s">
        <v>194</v>
      </c>
      <c r="C46" s="62" t="s">
        <v>15</v>
      </c>
      <c r="D46" s="62" t="s">
        <v>33</v>
      </c>
      <c r="E46" s="121" t="s">
        <v>541</v>
      </c>
      <c r="F46" s="58">
        <v>7</v>
      </c>
      <c r="G46" s="63" t="s">
        <v>126</v>
      </c>
      <c r="H46" s="63" t="s">
        <v>126</v>
      </c>
      <c r="I46" s="63" t="s">
        <v>126</v>
      </c>
      <c r="J46" s="63" t="s">
        <v>17</v>
      </c>
      <c r="K46" s="63" t="s">
        <v>17</v>
      </c>
      <c r="L46" s="63" t="s">
        <v>17</v>
      </c>
      <c r="M46" s="63" t="s">
        <v>75</v>
      </c>
      <c r="N46" s="63" t="s">
        <v>75</v>
      </c>
      <c r="O46" s="63" t="s">
        <v>75</v>
      </c>
      <c r="P46" s="63" t="s">
        <v>17</v>
      </c>
      <c r="Q46" s="71" t="s">
        <v>590</v>
      </c>
      <c r="R46" s="71"/>
      <c r="S46" s="99" t="s">
        <v>75</v>
      </c>
      <c r="T46" s="63" t="s">
        <v>75</v>
      </c>
      <c r="U46" s="63"/>
      <c r="V46" s="63" t="s">
        <v>17</v>
      </c>
      <c r="W46" s="100"/>
      <c r="X46" s="99" t="s">
        <v>327</v>
      </c>
      <c r="Y46" s="100" t="s">
        <v>346</v>
      </c>
      <c r="Z46" s="99"/>
      <c r="AA46" s="63"/>
      <c r="AB46" s="63"/>
      <c r="AC46" s="63"/>
      <c r="AD46" s="100"/>
      <c r="AE46" s="98" t="s">
        <v>447</v>
      </c>
      <c r="AF46" s="63" t="s">
        <v>408</v>
      </c>
      <c r="AG46" s="98" t="s">
        <v>409</v>
      </c>
      <c r="AH46" s="100" t="s">
        <v>75</v>
      </c>
      <c r="AI46" s="103"/>
    </row>
    <row r="47" spans="1:35" s="98" customFormat="1" ht="96">
      <c r="A47" s="61" t="s">
        <v>113</v>
      </c>
      <c r="B47" s="64" t="s">
        <v>229</v>
      </c>
      <c r="C47" s="62" t="s">
        <v>85</v>
      </c>
      <c r="D47" s="62" t="s">
        <v>112</v>
      </c>
      <c r="E47" s="121" t="s">
        <v>497</v>
      </c>
      <c r="F47" s="57">
        <v>4</v>
      </c>
      <c r="G47" s="63" t="s">
        <v>75</v>
      </c>
      <c r="H47" s="63" t="s">
        <v>126</v>
      </c>
      <c r="I47" s="63" t="s">
        <v>75</v>
      </c>
      <c r="J47" s="63" t="s">
        <v>126</v>
      </c>
      <c r="K47" s="63" t="s">
        <v>126</v>
      </c>
      <c r="L47" s="63" t="s">
        <v>126</v>
      </c>
      <c r="M47" s="63" t="s">
        <v>75</v>
      </c>
      <c r="N47" s="63" t="s">
        <v>75</v>
      </c>
      <c r="O47" s="63" t="s">
        <v>75</v>
      </c>
      <c r="P47" s="63" t="s">
        <v>75</v>
      </c>
      <c r="Q47" s="63" t="s">
        <v>591</v>
      </c>
      <c r="R47" s="71"/>
      <c r="S47" s="99" t="s">
        <v>75</v>
      </c>
      <c r="T47" s="63" t="s">
        <v>75</v>
      </c>
      <c r="U47" s="63"/>
      <c r="V47" s="63"/>
      <c r="W47" s="100"/>
      <c r="X47" s="99" t="s">
        <v>321</v>
      </c>
      <c r="Y47" s="118" t="s">
        <v>398</v>
      </c>
      <c r="Z47" s="99" t="s">
        <v>75</v>
      </c>
      <c r="AA47" s="63" t="s">
        <v>17</v>
      </c>
      <c r="AB47" s="63">
        <v>1</v>
      </c>
      <c r="AC47" s="63" t="s">
        <v>320</v>
      </c>
      <c r="AD47" s="100">
        <v>1</v>
      </c>
      <c r="AE47" s="98" t="s">
        <v>421</v>
      </c>
      <c r="AF47" s="63" t="s">
        <v>408</v>
      </c>
      <c r="AG47" s="98" t="s">
        <v>409</v>
      </c>
      <c r="AH47" s="100" t="s">
        <v>410</v>
      </c>
    </row>
    <row r="48" spans="1:35" s="98" customFormat="1" ht="112">
      <c r="A48" s="61" t="s">
        <v>30</v>
      </c>
      <c r="B48" s="64" t="s">
        <v>500</v>
      </c>
      <c r="C48" s="62" t="s">
        <v>15</v>
      </c>
      <c r="D48" s="62" t="s">
        <v>29</v>
      </c>
      <c r="E48" s="121" t="s">
        <v>542</v>
      </c>
      <c r="F48" s="57">
        <v>3</v>
      </c>
      <c r="G48" s="63" t="s">
        <v>75</v>
      </c>
      <c r="H48" s="63" t="s">
        <v>126</v>
      </c>
      <c r="I48" s="63" t="s">
        <v>75</v>
      </c>
      <c r="J48" s="63" t="s">
        <v>126</v>
      </c>
      <c r="K48" s="63" t="s">
        <v>126</v>
      </c>
      <c r="L48" s="63" t="s">
        <v>75</v>
      </c>
      <c r="M48" s="63" t="s">
        <v>75</v>
      </c>
      <c r="N48" s="63" t="s">
        <v>75</v>
      </c>
      <c r="O48" s="63" t="s">
        <v>75</v>
      </c>
      <c r="P48" s="63" t="s">
        <v>75</v>
      </c>
      <c r="Q48" s="63" t="s">
        <v>592</v>
      </c>
      <c r="R48" s="71"/>
      <c r="S48" s="99" t="s">
        <v>75</v>
      </c>
      <c r="T48" s="63" t="s">
        <v>75</v>
      </c>
      <c r="U48" s="63"/>
      <c r="V48" s="63"/>
      <c r="W48" s="100"/>
      <c r="X48" s="99" t="s">
        <v>327</v>
      </c>
      <c r="Y48" s="100" t="s">
        <v>348</v>
      </c>
      <c r="Z48" s="99" t="s">
        <v>75</v>
      </c>
      <c r="AA48" s="63" t="s">
        <v>17</v>
      </c>
      <c r="AB48" s="63">
        <v>1</v>
      </c>
      <c r="AC48" s="63" t="s">
        <v>320</v>
      </c>
      <c r="AD48" s="100">
        <v>2</v>
      </c>
      <c r="AE48" s="98" t="s">
        <v>448</v>
      </c>
      <c r="AF48" s="63" t="s">
        <v>408</v>
      </c>
      <c r="AG48" s="63" t="s">
        <v>414</v>
      </c>
      <c r="AH48" s="100" t="s">
        <v>75</v>
      </c>
      <c r="AI48" s="103"/>
    </row>
    <row r="49" spans="1:35" s="98" customFormat="1" ht="105">
      <c r="A49" s="61" t="s">
        <v>114</v>
      </c>
      <c r="B49" s="77" t="s">
        <v>194</v>
      </c>
      <c r="C49" s="62" t="s">
        <v>85</v>
      </c>
      <c r="D49" s="62" t="s">
        <v>112</v>
      </c>
      <c r="E49" s="121" t="s">
        <v>1219</v>
      </c>
      <c r="F49" s="57">
        <v>7</v>
      </c>
      <c r="G49" s="63" t="s">
        <v>126</v>
      </c>
      <c r="H49" s="63" t="s">
        <v>126</v>
      </c>
      <c r="I49" s="63" t="s">
        <v>75</v>
      </c>
      <c r="J49" s="63" t="s">
        <v>126</v>
      </c>
      <c r="K49" s="63" t="s">
        <v>126</v>
      </c>
      <c r="L49" s="63" t="s">
        <v>126</v>
      </c>
      <c r="M49" s="63" t="s">
        <v>126</v>
      </c>
      <c r="N49" s="63" t="s">
        <v>75</v>
      </c>
      <c r="O49" s="63" t="s">
        <v>75</v>
      </c>
      <c r="P49" s="63" t="s">
        <v>126</v>
      </c>
      <c r="Q49" s="63" t="s">
        <v>277</v>
      </c>
      <c r="R49" s="72"/>
      <c r="S49" s="99" t="s">
        <v>75</v>
      </c>
      <c r="T49" s="63" t="s">
        <v>75</v>
      </c>
      <c r="U49" s="63"/>
      <c r="V49" s="63"/>
      <c r="W49" s="100"/>
      <c r="X49" s="99" t="s">
        <v>321</v>
      </c>
      <c r="Y49" s="118" t="s">
        <v>397</v>
      </c>
      <c r="Z49" s="99" t="s">
        <v>17</v>
      </c>
      <c r="AA49" s="63" t="s">
        <v>17</v>
      </c>
      <c r="AB49" s="63">
        <v>2</v>
      </c>
      <c r="AC49" s="119" t="s">
        <v>320</v>
      </c>
      <c r="AD49" s="100">
        <v>5</v>
      </c>
      <c r="AE49" s="98" t="s">
        <v>449</v>
      </c>
      <c r="AF49" s="63" t="s">
        <v>408</v>
      </c>
      <c r="AG49" s="80" t="s">
        <v>406</v>
      </c>
      <c r="AH49" s="100" t="s">
        <v>415</v>
      </c>
      <c r="AI49" s="103"/>
    </row>
    <row r="50" spans="1:35" s="98" customFormat="1" ht="120" customHeight="1">
      <c r="A50" s="61" t="s">
        <v>92</v>
      </c>
      <c r="B50" s="77" t="s">
        <v>194</v>
      </c>
      <c r="C50" s="62" t="s">
        <v>85</v>
      </c>
      <c r="D50" s="62" t="s">
        <v>91</v>
      </c>
      <c r="E50" s="121" t="s">
        <v>543</v>
      </c>
      <c r="F50" s="57">
        <v>4</v>
      </c>
      <c r="G50" s="63" t="s">
        <v>126</v>
      </c>
      <c r="H50" s="63" t="s">
        <v>126</v>
      </c>
      <c r="I50" s="63" t="s">
        <v>75</v>
      </c>
      <c r="J50" s="63" t="s">
        <v>75</v>
      </c>
      <c r="K50" s="63" t="s">
        <v>126</v>
      </c>
      <c r="L50" s="63" t="s">
        <v>126</v>
      </c>
      <c r="M50" s="63" t="s">
        <v>75</v>
      </c>
      <c r="N50" s="63" t="s">
        <v>75</v>
      </c>
      <c r="O50" s="63" t="s">
        <v>75</v>
      </c>
      <c r="P50" s="63" t="s">
        <v>75</v>
      </c>
      <c r="Q50" s="71" t="s">
        <v>593</v>
      </c>
      <c r="R50" s="71"/>
      <c r="S50" s="99" t="s">
        <v>75</v>
      </c>
      <c r="T50" s="63" t="s">
        <v>75</v>
      </c>
      <c r="U50" s="63"/>
      <c r="V50" s="63" t="s">
        <v>17</v>
      </c>
      <c r="W50" s="100" t="s">
        <v>300</v>
      </c>
      <c r="X50" s="99" t="s">
        <v>327</v>
      </c>
      <c r="Y50" s="118" t="s">
        <v>341</v>
      </c>
      <c r="Z50" s="99" t="s">
        <v>75</v>
      </c>
      <c r="AA50" s="63" t="s">
        <v>17</v>
      </c>
      <c r="AB50" s="63">
        <v>2</v>
      </c>
      <c r="AC50" s="119" t="s">
        <v>320</v>
      </c>
      <c r="AD50" s="100">
        <v>3</v>
      </c>
      <c r="AE50" s="99" t="s">
        <v>451</v>
      </c>
      <c r="AF50" s="63" t="s">
        <v>405</v>
      </c>
      <c r="AG50" s="98" t="s">
        <v>409</v>
      </c>
      <c r="AH50" s="100" t="s">
        <v>75</v>
      </c>
      <c r="AI50" s="105"/>
    </row>
    <row r="51" spans="1:35" s="98" customFormat="1" ht="160">
      <c r="A51" s="61" t="s">
        <v>53</v>
      </c>
      <c r="B51" s="64" t="s">
        <v>229</v>
      </c>
      <c r="C51" s="62" t="s">
        <v>41</v>
      </c>
      <c r="D51" s="62" t="s">
        <v>51</v>
      </c>
      <c r="E51" s="121" t="s">
        <v>544</v>
      </c>
      <c r="F51" s="58">
        <v>9</v>
      </c>
      <c r="G51" s="63" t="s">
        <v>126</v>
      </c>
      <c r="H51" s="63" t="s">
        <v>126</v>
      </c>
      <c r="I51" s="63" t="s">
        <v>126</v>
      </c>
      <c r="J51" s="63" t="s">
        <v>126</v>
      </c>
      <c r="K51" s="63" t="s">
        <v>126</v>
      </c>
      <c r="L51" s="63" t="s">
        <v>126</v>
      </c>
      <c r="M51" s="63" t="s">
        <v>126</v>
      </c>
      <c r="N51" s="63" t="s">
        <v>210</v>
      </c>
      <c r="O51" s="63" t="s">
        <v>126</v>
      </c>
      <c r="P51" s="63" t="s">
        <v>126</v>
      </c>
      <c r="Q51" s="71" t="s">
        <v>594</v>
      </c>
      <c r="R51" s="71" t="s">
        <v>216</v>
      </c>
      <c r="S51" s="99" t="s">
        <v>17</v>
      </c>
      <c r="T51" s="63" t="s">
        <v>17</v>
      </c>
      <c r="U51" s="129" t="s">
        <v>631</v>
      </c>
      <c r="V51" s="63" t="s">
        <v>17</v>
      </c>
      <c r="W51" s="100" t="s">
        <v>301</v>
      </c>
      <c r="X51" s="99" t="s">
        <v>321</v>
      </c>
      <c r="Y51" s="118" t="s">
        <v>350</v>
      </c>
      <c r="Z51" s="99" t="s">
        <v>75</v>
      </c>
      <c r="AA51" s="63" t="s">
        <v>17</v>
      </c>
      <c r="AB51" s="63">
        <v>1</v>
      </c>
      <c r="AC51" s="63" t="s">
        <v>380</v>
      </c>
      <c r="AD51" s="100">
        <v>2</v>
      </c>
      <c r="AE51" s="98" t="s">
        <v>453</v>
      </c>
      <c r="AF51" s="63" t="s">
        <v>408</v>
      </c>
      <c r="AG51" s="80" t="s">
        <v>406</v>
      </c>
      <c r="AH51" s="100" t="s">
        <v>415</v>
      </c>
    </row>
    <row r="52" spans="1:35" s="98" customFormat="1" ht="167" customHeight="1">
      <c r="A52" s="61" t="s">
        <v>18</v>
      </c>
      <c r="B52" s="77" t="s">
        <v>194</v>
      </c>
      <c r="C52" s="62" t="s">
        <v>15</v>
      </c>
      <c r="D52" s="62" t="s">
        <v>16</v>
      </c>
      <c r="E52" s="121" t="s">
        <v>1220</v>
      </c>
      <c r="F52" s="57">
        <v>8</v>
      </c>
      <c r="G52" s="63" t="s">
        <v>17</v>
      </c>
      <c r="H52" s="63" t="s">
        <v>17</v>
      </c>
      <c r="I52" s="63" t="s">
        <v>17</v>
      </c>
      <c r="J52" s="63" t="s">
        <v>17</v>
      </c>
      <c r="K52" s="63" t="s">
        <v>17</v>
      </c>
      <c r="L52" s="63" t="s">
        <v>17</v>
      </c>
      <c r="M52" s="63" t="s">
        <v>210</v>
      </c>
      <c r="N52" s="63" t="s">
        <v>210</v>
      </c>
      <c r="O52" s="63" t="s">
        <v>126</v>
      </c>
      <c r="P52" s="63" t="s">
        <v>17</v>
      </c>
      <c r="Q52" s="63" t="s">
        <v>278</v>
      </c>
      <c r="R52" s="71" t="s">
        <v>217</v>
      </c>
      <c r="S52" s="99" t="s">
        <v>75</v>
      </c>
      <c r="T52" s="63" t="s">
        <v>75</v>
      </c>
      <c r="U52" s="63"/>
      <c r="V52" s="63"/>
      <c r="W52" s="100"/>
      <c r="X52" s="99" t="s">
        <v>321</v>
      </c>
      <c r="Y52" s="118" t="s">
        <v>349</v>
      </c>
      <c r="Z52" s="99" t="s">
        <v>75</v>
      </c>
      <c r="AA52" s="63" t="s">
        <v>17</v>
      </c>
      <c r="AB52" s="63">
        <v>3</v>
      </c>
      <c r="AC52" s="119" t="s">
        <v>320</v>
      </c>
      <c r="AD52" s="100">
        <v>4</v>
      </c>
      <c r="AE52" s="98" t="s">
        <v>421</v>
      </c>
      <c r="AF52" s="63" t="s">
        <v>408</v>
      </c>
      <c r="AG52" s="98" t="s">
        <v>409</v>
      </c>
      <c r="AH52" s="100" t="s">
        <v>75</v>
      </c>
      <c r="AI52" s="101"/>
    </row>
    <row r="53" spans="1:35" s="98" customFormat="1" ht="128">
      <c r="A53" s="61" t="s">
        <v>19</v>
      </c>
      <c r="B53" s="64" t="s">
        <v>229</v>
      </c>
      <c r="C53" s="62" t="s">
        <v>15</v>
      </c>
      <c r="D53" s="62" t="s">
        <v>16</v>
      </c>
      <c r="E53" s="121" t="s">
        <v>545</v>
      </c>
      <c r="F53" s="57">
        <v>4</v>
      </c>
      <c r="G53" s="63" t="s">
        <v>75</v>
      </c>
      <c r="H53" s="63" t="s">
        <v>126</v>
      </c>
      <c r="I53" s="63" t="s">
        <v>75</v>
      </c>
      <c r="J53" s="63" t="s">
        <v>126</v>
      </c>
      <c r="K53" s="63" t="s">
        <v>126</v>
      </c>
      <c r="L53" s="63" t="s">
        <v>126</v>
      </c>
      <c r="M53" s="63" t="s">
        <v>75</v>
      </c>
      <c r="N53" s="63" t="s">
        <v>75</v>
      </c>
      <c r="O53" s="63" t="s">
        <v>75</v>
      </c>
      <c r="P53" s="63" t="s">
        <v>75</v>
      </c>
      <c r="Q53" s="71" t="s">
        <v>595</v>
      </c>
      <c r="R53" s="71"/>
      <c r="S53" s="99" t="s">
        <v>75</v>
      </c>
      <c r="T53" s="63" t="s">
        <v>75</v>
      </c>
      <c r="U53" s="63"/>
      <c r="V53" s="63"/>
      <c r="W53" s="100"/>
      <c r="X53" s="99" t="s">
        <v>327</v>
      </c>
      <c r="Y53" s="118" t="s">
        <v>396</v>
      </c>
      <c r="Z53" s="99" t="s">
        <v>75</v>
      </c>
      <c r="AA53" s="63" t="s">
        <v>17</v>
      </c>
      <c r="AB53" s="63">
        <v>0</v>
      </c>
      <c r="AC53" s="119" t="s">
        <v>320</v>
      </c>
      <c r="AD53" s="100">
        <v>1</v>
      </c>
      <c r="AE53" s="98" t="s">
        <v>454</v>
      </c>
      <c r="AF53" s="63" t="s">
        <v>408</v>
      </c>
      <c r="AG53" s="63" t="s">
        <v>414</v>
      </c>
      <c r="AH53" s="100" t="s">
        <v>75</v>
      </c>
      <c r="AI53" s="101"/>
    </row>
    <row r="54" spans="1:35" s="98" customFormat="1" ht="96">
      <c r="A54" s="61" t="s">
        <v>26</v>
      </c>
      <c r="B54" s="64" t="s">
        <v>229</v>
      </c>
      <c r="C54" s="62" t="s">
        <v>15</v>
      </c>
      <c r="D54" s="62" t="s">
        <v>25</v>
      </c>
      <c r="E54" s="121" t="s">
        <v>523</v>
      </c>
      <c r="F54" s="57">
        <v>7</v>
      </c>
      <c r="G54" s="63" t="s">
        <v>126</v>
      </c>
      <c r="H54" s="63" t="s">
        <v>17</v>
      </c>
      <c r="I54" s="63" t="s">
        <v>126</v>
      </c>
      <c r="J54" s="63" t="s">
        <v>17</v>
      </c>
      <c r="K54" s="63" t="s">
        <v>126</v>
      </c>
      <c r="L54" s="63" t="s">
        <v>210</v>
      </c>
      <c r="M54" s="63" t="s">
        <v>210</v>
      </c>
      <c r="N54" s="63" t="s">
        <v>75</v>
      </c>
      <c r="O54" s="63" t="s">
        <v>126</v>
      </c>
      <c r="P54" s="63" t="s">
        <v>126</v>
      </c>
      <c r="Q54" s="71" t="s">
        <v>596</v>
      </c>
      <c r="R54" s="71" t="s">
        <v>274</v>
      </c>
      <c r="S54" s="99" t="s">
        <v>17</v>
      </c>
      <c r="T54" s="63" t="s">
        <v>75</v>
      </c>
      <c r="U54" s="63"/>
      <c r="V54" s="63"/>
      <c r="W54" s="100"/>
      <c r="X54" s="99" t="s">
        <v>327</v>
      </c>
      <c r="Y54" s="100" t="s">
        <v>351</v>
      </c>
      <c r="Z54" s="99" t="s">
        <v>75</v>
      </c>
      <c r="AA54" s="63" t="s">
        <v>17</v>
      </c>
      <c r="AB54" s="63">
        <v>0</v>
      </c>
      <c r="AC54" s="63" t="s">
        <v>380</v>
      </c>
      <c r="AD54" s="100">
        <v>1</v>
      </c>
      <c r="AE54" s="98" t="s">
        <v>413</v>
      </c>
      <c r="AF54" s="63" t="s">
        <v>408</v>
      </c>
      <c r="AG54" s="63" t="s">
        <v>414</v>
      </c>
      <c r="AH54" s="100" t="s">
        <v>75</v>
      </c>
      <c r="AI54" s="101"/>
    </row>
    <row r="55" spans="1:35" s="98" customFormat="1" ht="139">
      <c r="A55" s="61" t="s">
        <v>115</v>
      </c>
      <c r="B55" s="77" t="s">
        <v>194</v>
      </c>
      <c r="C55" s="62" t="s">
        <v>85</v>
      </c>
      <c r="D55" s="62" t="s">
        <v>112</v>
      </c>
      <c r="E55" s="121" t="s">
        <v>522</v>
      </c>
      <c r="F55" s="57">
        <v>8</v>
      </c>
      <c r="G55" s="63" t="s">
        <v>17</v>
      </c>
      <c r="H55" s="63" t="s">
        <v>17</v>
      </c>
      <c r="I55" s="63" t="s">
        <v>126</v>
      </c>
      <c r="J55" s="63" t="s">
        <v>17</v>
      </c>
      <c r="K55" s="63" t="s">
        <v>17</v>
      </c>
      <c r="L55" s="63" t="s">
        <v>17</v>
      </c>
      <c r="M55" s="63" t="s">
        <v>126</v>
      </c>
      <c r="N55" s="63" t="s">
        <v>210</v>
      </c>
      <c r="O55" s="63" t="s">
        <v>210</v>
      </c>
      <c r="P55" s="63" t="s">
        <v>126</v>
      </c>
      <c r="Q55" s="71" t="s">
        <v>597</v>
      </c>
      <c r="R55" s="71" t="s">
        <v>218</v>
      </c>
      <c r="S55" s="99" t="s">
        <v>129</v>
      </c>
      <c r="T55" s="63" t="s">
        <v>17</v>
      </c>
      <c r="U55" s="160" t="s">
        <v>1221</v>
      </c>
      <c r="V55" s="63" t="s">
        <v>17</v>
      </c>
      <c r="W55" s="100" t="s">
        <v>302</v>
      </c>
      <c r="X55" s="99" t="s">
        <v>321</v>
      </c>
      <c r="Y55" s="118" t="s">
        <v>352</v>
      </c>
      <c r="Z55" s="99" t="s">
        <v>17</v>
      </c>
      <c r="AA55" s="63" t="s">
        <v>17</v>
      </c>
      <c r="AB55" s="63">
        <v>1</v>
      </c>
      <c r="AC55" s="63" t="s">
        <v>389</v>
      </c>
      <c r="AD55" s="100">
        <v>3</v>
      </c>
      <c r="AE55" s="104" t="s">
        <v>455</v>
      </c>
      <c r="AF55" s="63" t="s">
        <v>411</v>
      </c>
      <c r="AG55" s="80" t="s">
        <v>406</v>
      </c>
      <c r="AH55" s="100" t="s">
        <v>415</v>
      </c>
      <c r="AI55" s="103"/>
    </row>
    <row r="56" spans="1:35" s="98" customFormat="1" ht="96">
      <c r="A56" s="61" t="s">
        <v>98</v>
      </c>
      <c r="B56" s="64" t="s">
        <v>229</v>
      </c>
      <c r="C56" s="62" t="s">
        <v>85</v>
      </c>
      <c r="D56" s="62" t="s">
        <v>94</v>
      </c>
      <c r="E56" s="121" t="s">
        <v>521</v>
      </c>
      <c r="F56" s="57">
        <v>7</v>
      </c>
      <c r="G56" s="63" t="s">
        <v>126</v>
      </c>
      <c r="H56" s="63" t="s">
        <v>126</v>
      </c>
      <c r="I56" s="63" t="s">
        <v>126</v>
      </c>
      <c r="J56" s="63" t="s">
        <v>210</v>
      </c>
      <c r="K56" s="63" t="s">
        <v>126</v>
      </c>
      <c r="L56" s="63" t="s">
        <v>126</v>
      </c>
      <c r="M56" s="63" t="s">
        <v>210</v>
      </c>
      <c r="N56" s="63" t="s">
        <v>75</v>
      </c>
      <c r="O56" s="63" t="s">
        <v>126</v>
      </c>
      <c r="P56" s="63" t="s">
        <v>126</v>
      </c>
      <c r="Q56" s="63" t="s">
        <v>598</v>
      </c>
      <c r="R56" s="71" t="s">
        <v>223</v>
      </c>
      <c r="S56" s="99" t="s">
        <v>75</v>
      </c>
      <c r="T56" s="63" t="s">
        <v>17</v>
      </c>
      <c r="U56" s="129" t="s">
        <v>632</v>
      </c>
      <c r="V56" s="63" t="s">
        <v>17</v>
      </c>
      <c r="W56" s="100" t="s">
        <v>303</v>
      </c>
      <c r="X56" s="99" t="s">
        <v>321</v>
      </c>
      <c r="Y56" s="118" t="s">
        <v>395</v>
      </c>
      <c r="Z56" s="99" t="s">
        <v>17</v>
      </c>
      <c r="AA56" s="63" t="s">
        <v>17</v>
      </c>
      <c r="AB56" s="63">
        <v>4</v>
      </c>
      <c r="AC56" s="63" t="s">
        <v>390</v>
      </c>
      <c r="AD56" s="100">
        <v>6</v>
      </c>
      <c r="AE56" s="98" t="s">
        <v>457</v>
      </c>
      <c r="AF56" s="63" t="s">
        <v>408</v>
      </c>
      <c r="AG56" s="98" t="s">
        <v>409</v>
      </c>
      <c r="AH56" s="100" t="s">
        <v>415</v>
      </c>
      <c r="AI56" s="101"/>
    </row>
    <row r="57" spans="1:35" s="98" customFormat="1" ht="144">
      <c r="A57" s="61" t="s">
        <v>192</v>
      </c>
      <c r="B57" s="77" t="s">
        <v>194</v>
      </c>
      <c r="C57" s="62" t="s">
        <v>41</v>
      </c>
      <c r="D57" s="62" t="s">
        <v>42</v>
      </c>
      <c r="E57" s="121" t="s">
        <v>520</v>
      </c>
      <c r="F57" s="58">
        <v>7</v>
      </c>
      <c r="G57" s="63" t="s">
        <v>126</v>
      </c>
      <c r="H57" s="63" t="s">
        <v>126</v>
      </c>
      <c r="I57" s="63" t="s">
        <v>126</v>
      </c>
      <c r="J57" s="63" t="s">
        <v>17</v>
      </c>
      <c r="K57" s="63" t="s">
        <v>17</v>
      </c>
      <c r="L57" s="63" t="s">
        <v>17</v>
      </c>
      <c r="M57" s="63" t="s">
        <v>75</v>
      </c>
      <c r="N57" s="63" t="s">
        <v>210</v>
      </c>
      <c r="O57" s="63" t="s">
        <v>75</v>
      </c>
      <c r="P57" s="63" t="s">
        <v>126</v>
      </c>
      <c r="Q57" s="63"/>
      <c r="R57" s="71"/>
      <c r="S57" s="99" t="s">
        <v>75</v>
      </c>
      <c r="T57" s="63" t="s">
        <v>75</v>
      </c>
      <c r="U57" s="63"/>
      <c r="V57" s="63"/>
      <c r="W57" s="100"/>
      <c r="X57" s="99" t="s">
        <v>321</v>
      </c>
      <c r="Y57" s="118" t="s">
        <v>349</v>
      </c>
      <c r="Z57" s="99" t="s">
        <v>17</v>
      </c>
      <c r="AA57" s="100" t="s">
        <v>17</v>
      </c>
      <c r="AB57" s="63">
        <v>6</v>
      </c>
      <c r="AC57" s="63" t="s">
        <v>388</v>
      </c>
      <c r="AD57" s="100">
        <v>10</v>
      </c>
      <c r="AE57" s="98" t="s">
        <v>452</v>
      </c>
      <c r="AF57" s="63" t="s">
        <v>411</v>
      </c>
      <c r="AG57" s="80" t="s">
        <v>406</v>
      </c>
      <c r="AH57" s="100" t="s">
        <v>410</v>
      </c>
      <c r="AI57" s="103"/>
    </row>
    <row r="58" spans="1:35" s="98" customFormat="1" ht="120" customHeight="1">
      <c r="A58" s="61" t="s">
        <v>67</v>
      </c>
      <c r="B58" s="64" t="s">
        <v>229</v>
      </c>
      <c r="C58" s="62" t="s">
        <v>62</v>
      </c>
      <c r="D58" s="62" t="s">
        <v>63</v>
      </c>
      <c r="E58" s="121" t="s">
        <v>519</v>
      </c>
      <c r="F58" s="57">
        <v>8</v>
      </c>
      <c r="G58" s="63" t="s">
        <v>17</v>
      </c>
      <c r="H58" s="63" t="s">
        <v>17</v>
      </c>
      <c r="I58" s="63" t="s">
        <v>17</v>
      </c>
      <c r="J58" s="63" t="s">
        <v>17</v>
      </c>
      <c r="K58" s="63" t="s">
        <v>17</v>
      </c>
      <c r="L58" s="63" t="s">
        <v>17</v>
      </c>
      <c r="M58" s="63" t="s">
        <v>126</v>
      </c>
      <c r="N58" s="63" t="s">
        <v>75</v>
      </c>
      <c r="O58" s="63" t="s">
        <v>210</v>
      </c>
      <c r="P58" s="63" t="s">
        <v>17</v>
      </c>
      <c r="Q58" s="71" t="s">
        <v>599</v>
      </c>
      <c r="R58" s="71" t="s">
        <v>219</v>
      </c>
      <c r="S58" s="99" t="s">
        <v>75</v>
      </c>
      <c r="T58" s="63" t="s">
        <v>75</v>
      </c>
      <c r="V58" s="63" t="s">
        <v>17</v>
      </c>
      <c r="W58" s="100" t="s">
        <v>304</v>
      </c>
      <c r="X58" s="99" t="s">
        <v>321</v>
      </c>
      <c r="Y58" s="118" t="s">
        <v>353</v>
      </c>
      <c r="Z58" s="99" t="s">
        <v>75</v>
      </c>
      <c r="AA58" s="63" t="s">
        <v>17</v>
      </c>
      <c r="AB58" s="63">
        <v>0</v>
      </c>
      <c r="AC58" s="63" t="s">
        <v>380</v>
      </c>
      <c r="AD58" s="100">
        <v>1</v>
      </c>
      <c r="AE58" s="104" t="s">
        <v>417</v>
      </c>
      <c r="AF58" s="63" t="s">
        <v>408</v>
      </c>
      <c r="AG58" s="80" t="s">
        <v>406</v>
      </c>
      <c r="AH58" s="100" t="s">
        <v>415</v>
      </c>
      <c r="AI58" s="103"/>
    </row>
    <row r="59" spans="1:35" s="98" customFormat="1" ht="128">
      <c r="A59" s="61" t="s">
        <v>49</v>
      </c>
      <c r="B59" s="64" t="s">
        <v>229</v>
      </c>
      <c r="C59" s="62" t="s">
        <v>41</v>
      </c>
      <c r="D59" s="62" t="s">
        <v>44</v>
      </c>
      <c r="E59" s="121" t="s">
        <v>495</v>
      </c>
      <c r="F59" s="57">
        <v>7</v>
      </c>
      <c r="G59" s="63" t="s">
        <v>17</v>
      </c>
      <c r="H59" s="63" t="s">
        <v>17</v>
      </c>
      <c r="I59" s="63" t="s">
        <v>126</v>
      </c>
      <c r="J59" s="63" t="s">
        <v>17</v>
      </c>
      <c r="K59" s="63" t="s">
        <v>17</v>
      </c>
      <c r="L59" s="63" t="s">
        <v>17</v>
      </c>
      <c r="M59" s="63" t="s">
        <v>75</v>
      </c>
      <c r="N59" s="63" t="s">
        <v>75</v>
      </c>
      <c r="O59" s="63" t="s">
        <v>75</v>
      </c>
      <c r="P59" s="63" t="s">
        <v>17</v>
      </c>
      <c r="Q59" s="71" t="s">
        <v>600</v>
      </c>
      <c r="R59" s="71"/>
      <c r="S59" s="99" t="s">
        <v>129</v>
      </c>
      <c r="T59" s="63" t="s">
        <v>17</v>
      </c>
      <c r="U59" s="129" t="s">
        <v>633</v>
      </c>
      <c r="V59" s="63" t="s">
        <v>17</v>
      </c>
      <c r="W59" s="100" t="s">
        <v>305</v>
      </c>
      <c r="X59" s="99" t="s">
        <v>327</v>
      </c>
      <c r="Y59" s="118" t="s">
        <v>354</v>
      </c>
      <c r="Z59" s="99" t="s">
        <v>17</v>
      </c>
      <c r="AA59" s="63" t="s">
        <v>17</v>
      </c>
      <c r="AB59" s="63">
        <v>1</v>
      </c>
      <c r="AC59" s="63" t="s">
        <v>387</v>
      </c>
      <c r="AD59" s="100">
        <v>5</v>
      </c>
      <c r="AE59" s="98" t="s">
        <v>458</v>
      </c>
      <c r="AF59" s="63" t="s">
        <v>408</v>
      </c>
      <c r="AG59" s="80" t="s">
        <v>406</v>
      </c>
      <c r="AH59" s="100" t="s">
        <v>75</v>
      </c>
      <c r="AI59" s="105"/>
    </row>
    <row r="60" spans="1:35" s="98" customFormat="1" ht="105" customHeight="1">
      <c r="A60" s="61" t="s">
        <v>105</v>
      </c>
      <c r="B60" s="77" t="s">
        <v>194</v>
      </c>
      <c r="C60" s="62" t="s">
        <v>85</v>
      </c>
      <c r="D60" s="62" t="s">
        <v>101</v>
      </c>
      <c r="E60" s="121" t="s">
        <v>1222</v>
      </c>
      <c r="F60" s="57">
        <v>5</v>
      </c>
      <c r="G60" s="63" t="s">
        <v>75</v>
      </c>
      <c r="H60" s="63" t="s">
        <v>126</v>
      </c>
      <c r="I60" s="63" t="s">
        <v>75</v>
      </c>
      <c r="J60" s="63" t="s">
        <v>126</v>
      </c>
      <c r="K60" s="63" t="s">
        <v>126</v>
      </c>
      <c r="L60" s="63" t="s">
        <v>126</v>
      </c>
      <c r="M60" s="63" t="s">
        <v>126</v>
      </c>
      <c r="N60" s="63" t="s">
        <v>75</v>
      </c>
      <c r="O60" s="63" t="s">
        <v>75</v>
      </c>
      <c r="P60" s="63" t="s">
        <v>75</v>
      </c>
      <c r="Q60" s="71" t="s">
        <v>601</v>
      </c>
      <c r="R60" s="71"/>
      <c r="S60" s="99" t="s">
        <v>75</v>
      </c>
      <c r="T60" s="63" t="s">
        <v>75</v>
      </c>
      <c r="U60" s="63"/>
      <c r="V60" s="63"/>
      <c r="W60" s="100"/>
      <c r="X60" s="99" t="s">
        <v>75</v>
      </c>
      <c r="Y60" s="100" t="s">
        <v>320</v>
      </c>
      <c r="Z60" s="99" t="s">
        <v>75</v>
      </c>
      <c r="AA60" s="63" t="s">
        <v>75</v>
      </c>
      <c r="AB60" s="63">
        <v>0</v>
      </c>
      <c r="AC60" s="119" t="s">
        <v>320</v>
      </c>
      <c r="AD60" s="100">
        <v>0</v>
      </c>
      <c r="AE60" s="99" t="s">
        <v>459</v>
      </c>
      <c r="AF60" s="63" t="s">
        <v>408</v>
      </c>
      <c r="AG60" s="63" t="s">
        <v>414</v>
      </c>
      <c r="AH60" s="100" t="s">
        <v>75</v>
      </c>
      <c r="AI60" s="101"/>
    </row>
    <row r="61" spans="1:35" s="98" customFormat="1" ht="150">
      <c r="A61" s="61" t="s">
        <v>20</v>
      </c>
      <c r="B61" s="64" t="s">
        <v>229</v>
      </c>
      <c r="C61" s="62" t="s">
        <v>15</v>
      </c>
      <c r="D61" s="62" t="s">
        <v>16</v>
      </c>
      <c r="E61" s="121" t="s">
        <v>518</v>
      </c>
      <c r="F61" s="57">
        <v>3</v>
      </c>
      <c r="G61" s="63" t="s">
        <v>126</v>
      </c>
      <c r="H61" s="63" t="s">
        <v>126</v>
      </c>
      <c r="I61" s="63" t="s">
        <v>75</v>
      </c>
      <c r="J61" s="63" t="s">
        <v>75</v>
      </c>
      <c r="K61" s="63" t="s">
        <v>126</v>
      </c>
      <c r="L61" s="63" t="s">
        <v>75</v>
      </c>
      <c r="M61" s="63" t="s">
        <v>75</v>
      </c>
      <c r="N61" s="63" t="s">
        <v>75</v>
      </c>
      <c r="O61" s="63" t="s">
        <v>75</v>
      </c>
      <c r="P61" s="63" t="s">
        <v>75</v>
      </c>
      <c r="Q61" s="63" t="s">
        <v>320</v>
      </c>
      <c r="R61" s="71"/>
      <c r="S61" s="99" t="s">
        <v>75</v>
      </c>
      <c r="T61" s="63" t="s">
        <v>75</v>
      </c>
      <c r="U61" s="63"/>
      <c r="V61" s="63"/>
      <c r="W61" s="100"/>
      <c r="X61" s="99" t="s">
        <v>327</v>
      </c>
      <c r="Y61" s="118" t="s">
        <v>355</v>
      </c>
      <c r="Z61" s="99" t="s">
        <v>75</v>
      </c>
      <c r="AA61" s="63" t="s">
        <v>17</v>
      </c>
      <c r="AB61" s="63">
        <v>1</v>
      </c>
      <c r="AC61" s="119" t="s">
        <v>320</v>
      </c>
      <c r="AD61" s="100">
        <v>2</v>
      </c>
      <c r="AE61" s="99" t="s">
        <v>460</v>
      </c>
      <c r="AF61" s="63" t="s">
        <v>408</v>
      </c>
      <c r="AG61" s="63" t="s">
        <v>414</v>
      </c>
      <c r="AH61" s="100" t="s">
        <v>75</v>
      </c>
    </row>
    <row r="62" spans="1:35" s="98" customFormat="1" ht="96">
      <c r="A62" s="61" t="s">
        <v>58</v>
      </c>
      <c r="B62" s="64" t="s">
        <v>229</v>
      </c>
      <c r="C62" s="62" t="s">
        <v>41</v>
      </c>
      <c r="D62" s="62" t="s">
        <v>56</v>
      </c>
      <c r="E62" s="121" t="s">
        <v>517</v>
      </c>
      <c r="F62" s="57">
        <v>7</v>
      </c>
      <c r="G62" s="63" t="s">
        <v>17</v>
      </c>
      <c r="H62" s="63" t="s">
        <v>17</v>
      </c>
      <c r="I62" s="63" t="s">
        <v>126</v>
      </c>
      <c r="J62" s="63" t="s">
        <v>126</v>
      </c>
      <c r="K62" s="63" t="s">
        <v>126</v>
      </c>
      <c r="L62" s="63" t="s">
        <v>126</v>
      </c>
      <c r="M62" s="63" t="s">
        <v>75</v>
      </c>
      <c r="N62" s="63" t="s">
        <v>75</v>
      </c>
      <c r="O62" s="63" t="s">
        <v>75</v>
      </c>
      <c r="P62" s="63" t="s">
        <v>126</v>
      </c>
      <c r="Q62" s="63" t="s">
        <v>602</v>
      </c>
      <c r="R62" s="71"/>
      <c r="S62" s="99" t="s">
        <v>75</v>
      </c>
      <c r="T62" s="63" t="s">
        <v>17</v>
      </c>
      <c r="U62" s="129" t="s">
        <v>634</v>
      </c>
      <c r="V62" s="63" t="s">
        <v>17</v>
      </c>
      <c r="W62" s="100" t="s">
        <v>306</v>
      </c>
      <c r="X62" s="99" t="s">
        <v>321</v>
      </c>
      <c r="Y62" s="118" t="s">
        <v>356</v>
      </c>
      <c r="Z62" s="99" t="s">
        <v>17</v>
      </c>
      <c r="AA62" s="63" t="s">
        <v>17</v>
      </c>
      <c r="AB62" s="63">
        <v>4</v>
      </c>
      <c r="AC62" s="63" t="s">
        <v>380</v>
      </c>
      <c r="AD62" s="100">
        <v>6</v>
      </c>
      <c r="AE62" s="99" t="s">
        <v>461</v>
      </c>
      <c r="AF62" s="63" t="s">
        <v>408</v>
      </c>
      <c r="AG62" s="98" t="s">
        <v>409</v>
      </c>
      <c r="AH62" s="100" t="s">
        <v>410</v>
      </c>
      <c r="AI62" s="105"/>
    </row>
    <row r="63" spans="1:35" s="98" customFormat="1" ht="96">
      <c r="A63" s="61" t="s">
        <v>106</v>
      </c>
      <c r="B63" s="77" t="s">
        <v>194</v>
      </c>
      <c r="C63" s="62" t="s">
        <v>85</v>
      </c>
      <c r="D63" s="62" t="s">
        <v>101</v>
      </c>
      <c r="E63" s="121" t="s">
        <v>516</v>
      </c>
      <c r="F63" s="57">
        <v>6</v>
      </c>
      <c r="G63" s="63" t="s">
        <v>126</v>
      </c>
      <c r="H63" s="63" t="s">
        <v>126</v>
      </c>
      <c r="I63" s="63" t="s">
        <v>17</v>
      </c>
      <c r="J63" s="63" t="s">
        <v>126</v>
      </c>
      <c r="K63" s="63" t="s">
        <v>126</v>
      </c>
      <c r="L63" s="63" t="s">
        <v>126</v>
      </c>
      <c r="M63" s="63" t="s">
        <v>75</v>
      </c>
      <c r="N63" s="63" t="s">
        <v>75</v>
      </c>
      <c r="O63" s="63" t="s">
        <v>75</v>
      </c>
      <c r="P63" s="63" t="s">
        <v>210</v>
      </c>
      <c r="Q63" s="63" t="s">
        <v>603</v>
      </c>
      <c r="R63" s="71"/>
      <c r="S63" s="99" t="s">
        <v>17</v>
      </c>
      <c r="T63" s="63" t="s">
        <v>17</v>
      </c>
      <c r="U63" s="129" t="s">
        <v>635</v>
      </c>
      <c r="V63" s="63"/>
      <c r="W63" s="100" t="s">
        <v>307</v>
      </c>
      <c r="X63" s="99" t="s">
        <v>321</v>
      </c>
      <c r="Y63" s="118" t="s">
        <v>357</v>
      </c>
      <c r="Z63" s="99" t="s">
        <v>17</v>
      </c>
      <c r="AA63" s="63" t="s">
        <v>17</v>
      </c>
      <c r="AB63" s="63">
        <v>5</v>
      </c>
      <c r="AC63" s="119" t="s">
        <v>320</v>
      </c>
      <c r="AD63" s="100">
        <v>9</v>
      </c>
      <c r="AE63" s="104" t="s">
        <v>443</v>
      </c>
      <c r="AF63" s="63" t="s">
        <v>405</v>
      </c>
      <c r="AG63" s="80" t="s">
        <v>406</v>
      </c>
      <c r="AH63" s="100" t="s">
        <v>75</v>
      </c>
      <c r="AI63" s="101"/>
    </row>
    <row r="64" spans="1:35" s="98" customFormat="1" ht="135">
      <c r="A64" s="61" t="s">
        <v>68</v>
      </c>
      <c r="B64" s="77" t="s">
        <v>194</v>
      </c>
      <c r="C64" s="62" t="s">
        <v>62</v>
      </c>
      <c r="D64" s="62" t="s">
        <v>63</v>
      </c>
      <c r="E64" s="121" t="s">
        <v>515</v>
      </c>
      <c r="F64" s="57">
        <v>5</v>
      </c>
      <c r="G64" s="63" t="s">
        <v>126</v>
      </c>
      <c r="H64" s="63" t="s">
        <v>17</v>
      </c>
      <c r="I64" s="63" t="s">
        <v>210</v>
      </c>
      <c r="J64" s="63" t="s">
        <v>17</v>
      </c>
      <c r="K64" s="63" t="s">
        <v>126</v>
      </c>
      <c r="L64" s="63" t="s">
        <v>17</v>
      </c>
      <c r="M64" s="63" t="s">
        <v>210</v>
      </c>
      <c r="N64" s="63" t="s">
        <v>75</v>
      </c>
      <c r="O64" s="63" t="s">
        <v>75</v>
      </c>
      <c r="P64" s="63" t="s">
        <v>210</v>
      </c>
      <c r="Q64" s="63" t="s">
        <v>604</v>
      </c>
      <c r="R64" s="71" t="s">
        <v>221</v>
      </c>
      <c r="S64" s="99" t="s">
        <v>17</v>
      </c>
      <c r="T64" s="63" t="s">
        <v>75</v>
      </c>
      <c r="U64" s="63"/>
      <c r="V64" s="63" t="s">
        <v>17</v>
      </c>
      <c r="W64" s="100" t="s">
        <v>295</v>
      </c>
      <c r="X64" s="99" t="s">
        <v>321</v>
      </c>
      <c r="Y64" s="118" t="s">
        <v>344</v>
      </c>
      <c r="Z64" s="99" t="s">
        <v>75</v>
      </c>
      <c r="AA64" s="63" t="s">
        <v>17</v>
      </c>
      <c r="AB64" s="63">
        <v>0</v>
      </c>
      <c r="AC64" s="119" t="s">
        <v>320</v>
      </c>
      <c r="AD64" s="100">
        <v>1</v>
      </c>
      <c r="AE64" s="104" t="s">
        <v>413</v>
      </c>
      <c r="AF64" s="63" t="s">
        <v>405</v>
      </c>
      <c r="AG64" s="80" t="s">
        <v>406</v>
      </c>
      <c r="AH64" s="100"/>
    </row>
    <row r="65" spans="1:35" s="98" customFormat="1" ht="96" customHeight="1">
      <c r="A65" s="61" t="s">
        <v>99</v>
      </c>
      <c r="B65" s="64" t="s">
        <v>229</v>
      </c>
      <c r="C65" s="62" t="s">
        <v>85</v>
      </c>
      <c r="D65" s="62" t="s">
        <v>94</v>
      </c>
      <c r="E65" s="123" t="s">
        <v>514</v>
      </c>
      <c r="F65" s="63">
        <v>8</v>
      </c>
      <c r="G65" s="63" t="s">
        <v>17</v>
      </c>
      <c r="H65" s="63" t="s">
        <v>17</v>
      </c>
      <c r="I65" s="63" t="s">
        <v>126</v>
      </c>
      <c r="J65" s="63" t="s">
        <v>17</v>
      </c>
      <c r="K65" s="63" t="s">
        <v>17</v>
      </c>
      <c r="L65" s="63" t="s">
        <v>126</v>
      </c>
      <c r="M65" s="63" t="s">
        <v>126</v>
      </c>
      <c r="N65" s="63" t="s">
        <v>75</v>
      </c>
      <c r="O65" s="63" t="s">
        <v>210</v>
      </c>
      <c r="P65" s="63" t="s">
        <v>126</v>
      </c>
      <c r="Q65" s="63" t="s">
        <v>276</v>
      </c>
      <c r="R65" s="71" t="s">
        <v>224</v>
      </c>
      <c r="S65" s="99" t="s">
        <v>17</v>
      </c>
      <c r="T65" s="63" t="s">
        <v>17</v>
      </c>
      <c r="U65" s="129" t="s">
        <v>636</v>
      </c>
      <c r="V65" s="63"/>
      <c r="W65" s="100" t="s">
        <v>308</v>
      </c>
      <c r="X65" s="99" t="s">
        <v>327</v>
      </c>
      <c r="Y65" s="118" t="s">
        <v>358</v>
      </c>
      <c r="Z65" s="99" t="s">
        <v>75</v>
      </c>
      <c r="AA65" s="63" t="s">
        <v>17</v>
      </c>
      <c r="AB65" s="63">
        <v>0</v>
      </c>
      <c r="AC65" s="63" t="s">
        <v>381</v>
      </c>
      <c r="AD65" s="100">
        <v>1</v>
      </c>
      <c r="AE65" s="99" t="s">
        <v>448</v>
      </c>
      <c r="AF65" s="63" t="s">
        <v>408</v>
      </c>
      <c r="AG65" s="80" t="s">
        <v>406</v>
      </c>
      <c r="AH65" s="100" t="s">
        <v>75</v>
      </c>
      <c r="AI65" s="101"/>
    </row>
    <row r="66" spans="1:35" s="98" customFormat="1" ht="85" customHeight="1">
      <c r="A66" s="61" t="s">
        <v>76</v>
      </c>
      <c r="B66" s="64" t="s">
        <v>229</v>
      </c>
      <c r="C66" s="62" t="s">
        <v>62</v>
      </c>
      <c r="D66" s="62" t="s">
        <v>71</v>
      </c>
      <c r="E66" s="121" t="s">
        <v>1223</v>
      </c>
      <c r="F66" s="57">
        <v>4</v>
      </c>
      <c r="G66" s="63" t="s">
        <v>210</v>
      </c>
      <c r="H66" s="63" t="s">
        <v>126</v>
      </c>
      <c r="I66" s="63" t="s">
        <v>75</v>
      </c>
      <c r="J66" s="63" t="s">
        <v>126</v>
      </c>
      <c r="K66" s="63" t="s">
        <v>126</v>
      </c>
      <c r="L66" s="63" t="s">
        <v>126</v>
      </c>
      <c r="M66" s="63" t="s">
        <v>75</v>
      </c>
      <c r="N66" s="63" t="s">
        <v>75</v>
      </c>
      <c r="O66" s="63" t="s">
        <v>75</v>
      </c>
      <c r="P66" s="63" t="s">
        <v>75</v>
      </c>
      <c r="Q66" s="63" t="s">
        <v>320</v>
      </c>
      <c r="R66" s="71" t="s">
        <v>226</v>
      </c>
      <c r="S66" s="99" t="s">
        <v>75</v>
      </c>
      <c r="T66" s="63" t="s">
        <v>75</v>
      </c>
      <c r="U66" s="63"/>
      <c r="V66" s="63"/>
      <c r="W66" s="100"/>
      <c r="X66" s="99" t="s">
        <v>327</v>
      </c>
      <c r="Y66" s="100" t="s">
        <v>394</v>
      </c>
      <c r="Z66" s="99" t="s">
        <v>75</v>
      </c>
      <c r="AA66" s="63" t="s">
        <v>17</v>
      </c>
      <c r="AB66" s="63">
        <v>1</v>
      </c>
      <c r="AC66" s="63" t="s">
        <v>320</v>
      </c>
      <c r="AD66" s="100">
        <v>2</v>
      </c>
      <c r="AE66" s="99" t="s">
        <v>421</v>
      </c>
      <c r="AF66" s="63" t="s">
        <v>408</v>
      </c>
      <c r="AG66" s="63" t="s">
        <v>414</v>
      </c>
      <c r="AH66" s="100" t="s">
        <v>75</v>
      </c>
      <c r="AI66" s="103"/>
    </row>
    <row r="67" spans="1:35" s="98" customFormat="1" ht="80" customHeight="1">
      <c r="A67" s="61" t="s">
        <v>107</v>
      </c>
      <c r="B67" s="77" t="s">
        <v>194</v>
      </c>
      <c r="C67" s="62" t="s">
        <v>85</v>
      </c>
      <c r="D67" s="62" t="s">
        <v>101</v>
      </c>
      <c r="E67" s="121" t="s">
        <v>1224</v>
      </c>
      <c r="F67" s="57">
        <v>5</v>
      </c>
      <c r="G67" s="63" t="s">
        <v>126</v>
      </c>
      <c r="H67" s="63" t="s">
        <v>126</v>
      </c>
      <c r="I67" s="63" t="s">
        <v>210</v>
      </c>
      <c r="J67" s="63" t="s">
        <v>126</v>
      </c>
      <c r="K67" s="63" t="s">
        <v>126</v>
      </c>
      <c r="L67" s="63" t="s">
        <v>17</v>
      </c>
      <c r="M67" s="63" t="s">
        <v>75</v>
      </c>
      <c r="N67" s="63" t="s">
        <v>75</v>
      </c>
      <c r="O67" s="63" t="s">
        <v>75</v>
      </c>
      <c r="P67" s="63" t="s">
        <v>210</v>
      </c>
      <c r="Q67" s="63" t="s">
        <v>605</v>
      </c>
      <c r="R67" s="71" t="s">
        <v>221</v>
      </c>
      <c r="S67" s="99" t="s">
        <v>75</v>
      </c>
      <c r="T67" s="63" t="s">
        <v>75</v>
      </c>
      <c r="U67" s="63"/>
      <c r="V67" s="63"/>
      <c r="W67" s="100"/>
      <c r="X67" s="99" t="s">
        <v>327</v>
      </c>
      <c r="Y67" s="118" t="s">
        <v>359</v>
      </c>
      <c r="Z67" s="99" t="s">
        <v>75</v>
      </c>
      <c r="AA67" s="63" t="s">
        <v>17</v>
      </c>
      <c r="AB67" s="63">
        <v>0</v>
      </c>
      <c r="AC67" s="63" t="s">
        <v>380</v>
      </c>
      <c r="AD67" s="100">
        <v>1</v>
      </c>
      <c r="AE67" s="99" t="s">
        <v>462</v>
      </c>
      <c r="AF67" s="63" t="s">
        <v>408</v>
      </c>
      <c r="AG67" s="63" t="s">
        <v>414</v>
      </c>
      <c r="AH67" s="100" t="s">
        <v>75</v>
      </c>
      <c r="AI67" s="107"/>
    </row>
    <row r="68" spans="1:35" s="98" customFormat="1" ht="120" customHeight="1">
      <c r="A68" s="61" t="s">
        <v>69</v>
      </c>
      <c r="B68" s="64" t="s">
        <v>229</v>
      </c>
      <c r="C68" s="62" t="s">
        <v>62</v>
      </c>
      <c r="D68" s="62" t="s">
        <v>63</v>
      </c>
      <c r="E68" s="121" t="s">
        <v>513</v>
      </c>
      <c r="F68" s="58">
        <v>6</v>
      </c>
      <c r="G68" s="63" t="s">
        <v>126</v>
      </c>
      <c r="H68" s="63" t="s">
        <v>126</v>
      </c>
      <c r="I68" s="63" t="s">
        <v>210</v>
      </c>
      <c r="J68" s="63" t="s">
        <v>126</v>
      </c>
      <c r="K68" s="63" t="s">
        <v>126</v>
      </c>
      <c r="L68" s="63" t="s">
        <v>126</v>
      </c>
      <c r="M68" s="63" t="s">
        <v>126</v>
      </c>
      <c r="N68" s="63" t="s">
        <v>75</v>
      </c>
      <c r="O68" s="63" t="s">
        <v>210</v>
      </c>
      <c r="P68" s="63" t="s">
        <v>210</v>
      </c>
      <c r="Q68" s="63" t="s">
        <v>606</v>
      </c>
      <c r="R68" s="71" t="s">
        <v>221</v>
      </c>
      <c r="S68" s="99" t="s">
        <v>75</v>
      </c>
      <c r="T68" s="63" t="s">
        <v>129</v>
      </c>
      <c r="U68" s="129" t="s">
        <v>637</v>
      </c>
      <c r="V68" s="63"/>
      <c r="W68" s="100" t="s">
        <v>309</v>
      </c>
      <c r="X68" s="99" t="s">
        <v>321</v>
      </c>
      <c r="Y68" s="118" t="s">
        <v>344</v>
      </c>
      <c r="Z68" s="99" t="s">
        <v>75</v>
      </c>
      <c r="AA68" s="63" t="s">
        <v>17</v>
      </c>
      <c r="AB68" s="63">
        <v>0</v>
      </c>
      <c r="AC68" s="63" t="s">
        <v>320</v>
      </c>
      <c r="AD68" s="100">
        <v>1</v>
      </c>
      <c r="AE68" s="98" t="s">
        <v>463</v>
      </c>
      <c r="AF68" s="63" t="s">
        <v>405</v>
      </c>
      <c r="AG68" s="63" t="s">
        <v>414</v>
      </c>
      <c r="AH68" s="100" t="s">
        <v>75</v>
      </c>
      <c r="AI68" s="103"/>
    </row>
    <row r="69" spans="1:35" s="98" customFormat="1" ht="90">
      <c r="A69" s="61" t="s">
        <v>21</v>
      </c>
      <c r="B69" s="77" t="s">
        <v>194</v>
      </c>
      <c r="C69" s="62" t="s">
        <v>15</v>
      </c>
      <c r="D69" s="62" t="s">
        <v>16</v>
      </c>
      <c r="E69" s="121" t="s">
        <v>512</v>
      </c>
      <c r="F69" s="58">
        <v>3</v>
      </c>
      <c r="G69" s="63" t="s">
        <v>210</v>
      </c>
      <c r="H69" s="63" t="s">
        <v>17</v>
      </c>
      <c r="I69" s="63" t="s">
        <v>210</v>
      </c>
      <c r="J69" s="63" t="s">
        <v>17</v>
      </c>
      <c r="K69" s="63" t="s">
        <v>17</v>
      </c>
      <c r="L69" s="63" t="s">
        <v>210</v>
      </c>
      <c r="M69" s="63" t="s">
        <v>75</v>
      </c>
      <c r="N69" s="63" t="s">
        <v>75</v>
      </c>
      <c r="O69" s="63" t="s">
        <v>75</v>
      </c>
      <c r="P69" s="63" t="s">
        <v>210</v>
      </c>
      <c r="Q69" s="63" t="s">
        <v>607</v>
      </c>
      <c r="R69" s="71" t="s">
        <v>227</v>
      </c>
      <c r="S69" s="99" t="s">
        <v>129</v>
      </c>
      <c r="T69" s="63" t="s">
        <v>129</v>
      </c>
      <c r="U69" s="129" t="s">
        <v>1215</v>
      </c>
      <c r="V69" s="63"/>
      <c r="W69" s="100" t="s">
        <v>310</v>
      </c>
      <c r="X69" s="99" t="s">
        <v>321</v>
      </c>
      <c r="Y69" s="118" t="s">
        <v>360</v>
      </c>
      <c r="Z69" s="99" t="s">
        <v>17</v>
      </c>
      <c r="AA69" s="63" t="s">
        <v>17</v>
      </c>
      <c r="AB69" s="63">
        <v>1</v>
      </c>
      <c r="AC69" s="63" t="s">
        <v>320</v>
      </c>
      <c r="AD69" s="100">
        <v>3</v>
      </c>
      <c r="AE69" s="99" t="s">
        <v>464</v>
      </c>
      <c r="AF69" s="63" t="s">
        <v>408</v>
      </c>
      <c r="AG69" s="98" t="s">
        <v>409</v>
      </c>
      <c r="AH69" s="100" t="s">
        <v>415</v>
      </c>
      <c r="AI69" s="101"/>
    </row>
    <row r="70" spans="1:35" s="98" customFormat="1" ht="112">
      <c r="A70" s="61" t="s">
        <v>89</v>
      </c>
      <c r="B70" s="77" t="s">
        <v>194</v>
      </c>
      <c r="C70" s="62" t="s">
        <v>85</v>
      </c>
      <c r="D70" s="62" t="s">
        <v>86</v>
      </c>
      <c r="E70" s="121" t="s">
        <v>489</v>
      </c>
      <c r="F70" s="57">
        <v>7</v>
      </c>
      <c r="G70" s="63" t="s">
        <v>126</v>
      </c>
      <c r="H70" s="63" t="s">
        <v>126</v>
      </c>
      <c r="I70" s="63" t="s">
        <v>126</v>
      </c>
      <c r="J70" s="63" t="s">
        <v>126</v>
      </c>
      <c r="K70" s="63" t="s">
        <v>17</v>
      </c>
      <c r="L70" s="63" t="s">
        <v>126</v>
      </c>
      <c r="M70" s="63" t="s">
        <v>75</v>
      </c>
      <c r="N70" s="63" t="s">
        <v>75</v>
      </c>
      <c r="O70" s="63" t="s">
        <v>75</v>
      </c>
      <c r="P70" s="63" t="s">
        <v>126</v>
      </c>
      <c r="Q70" s="63" t="s">
        <v>558</v>
      </c>
      <c r="R70" s="71"/>
      <c r="S70" s="99" t="s">
        <v>17</v>
      </c>
      <c r="T70" s="63" t="s">
        <v>17</v>
      </c>
      <c r="U70" s="129" t="s">
        <v>638</v>
      </c>
      <c r="V70" s="63" t="s">
        <v>17</v>
      </c>
      <c r="W70" s="100" t="s">
        <v>311</v>
      </c>
      <c r="X70" s="99" t="s">
        <v>321</v>
      </c>
      <c r="Y70" s="118" t="s">
        <v>361</v>
      </c>
      <c r="Z70" s="99" t="s">
        <v>75</v>
      </c>
      <c r="AA70" s="63" t="s">
        <v>17</v>
      </c>
      <c r="AB70" s="63">
        <v>0</v>
      </c>
      <c r="AC70" s="63" t="s">
        <v>391</v>
      </c>
      <c r="AD70" s="100">
        <v>1</v>
      </c>
      <c r="AE70" s="98" t="s">
        <v>465</v>
      </c>
      <c r="AF70" s="63" t="s">
        <v>405</v>
      </c>
      <c r="AG70" s="80" t="s">
        <v>406</v>
      </c>
      <c r="AH70" s="100" t="s">
        <v>415</v>
      </c>
      <c r="AI70" s="101"/>
    </row>
    <row r="71" spans="1:35" s="98" customFormat="1" ht="88" customHeight="1">
      <c r="A71" s="61" t="s">
        <v>54</v>
      </c>
      <c r="B71" s="64" t="s">
        <v>229</v>
      </c>
      <c r="C71" s="62" t="s">
        <v>41</v>
      </c>
      <c r="D71" s="62" t="s">
        <v>51</v>
      </c>
      <c r="E71" s="124" t="s">
        <v>1225</v>
      </c>
      <c r="F71" s="57">
        <v>6</v>
      </c>
      <c r="G71" s="63" t="s">
        <v>126</v>
      </c>
      <c r="H71" s="63" t="s">
        <v>126</v>
      </c>
      <c r="I71" s="63" t="s">
        <v>75</v>
      </c>
      <c r="J71" s="63" t="s">
        <v>126</v>
      </c>
      <c r="K71" s="63" t="s">
        <v>126</v>
      </c>
      <c r="L71" s="63" t="s">
        <v>126</v>
      </c>
      <c r="M71" s="63" t="s">
        <v>126</v>
      </c>
      <c r="N71" s="63" t="s">
        <v>75</v>
      </c>
      <c r="O71" s="63" t="s">
        <v>75</v>
      </c>
      <c r="P71" s="63" t="s">
        <v>75</v>
      </c>
      <c r="Q71" s="63" t="s">
        <v>608</v>
      </c>
      <c r="R71" s="71"/>
      <c r="S71" s="99" t="s">
        <v>17</v>
      </c>
      <c r="T71" s="63" t="s">
        <v>75</v>
      </c>
      <c r="U71" s="63"/>
      <c r="V71" s="63"/>
      <c r="W71" s="100"/>
      <c r="X71" s="99" t="s">
        <v>327</v>
      </c>
      <c r="Y71" s="100" t="s">
        <v>333</v>
      </c>
      <c r="Z71" s="99" t="s">
        <v>75</v>
      </c>
      <c r="AA71" s="63" t="s">
        <v>17</v>
      </c>
      <c r="AB71" s="63">
        <v>1</v>
      </c>
      <c r="AC71" s="63" t="s">
        <v>380</v>
      </c>
      <c r="AD71" s="100">
        <v>2</v>
      </c>
      <c r="AE71" s="98" t="s">
        <v>466</v>
      </c>
      <c r="AF71" s="63" t="s">
        <v>408</v>
      </c>
      <c r="AG71" s="80" t="s">
        <v>406</v>
      </c>
      <c r="AH71" s="100" t="s">
        <v>410</v>
      </c>
      <c r="AI71" s="105"/>
    </row>
    <row r="72" spans="1:35" s="98" customFormat="1" ht="192">
      <c r="A72" s="61" t="s">
        <v>37</v>
      </c>
      <c r="B72" s="64" t="s">
        <v>229</v>
      </c>
      <c r="C72" s="62" t="s">
        <v>15</v>
      </c>
      <c r="D72" s="62" t="s">
        <v>33</v>
      </c>
      <c r="E72" s="121" t="s">
        <v>504</v>
      </c>
      <c r="F72" s="57">
        <v>10</v>
      </c>
      <c r="G72" s="63" t="s">
        <v>17</v>
      </c>
      <c r="H72" s="63" t="s">
        <v>17</v>
      </c>
      <c r="I72" s="63" t="s">
        <v>17</v>
      </c>
      <c r="J72" s="63" t="s">
        <v>17</v>
      </c>
      <c r="K72" s="63" t="s">
        <v>17</v>
      </c>
      <c r="L72" s="63" t="s">
        <v>17</v>
      </c>
      <c r="M72" s="63" t="s">
        <v>17</v>
      </c>
      <c r="N72" s="63" t="s">
        <v>17</v>
      </c>
      <c r="O72" s="63" t="s">
        <v>17</v>
      </c>
      <c r="P72" s="63" t="s">
        <v>17</v>
      </c>
      <c r="Q72" s="63" t="s">
        <v>586</v>
      </c>
      <c r="R72" s="71"/>
      <c r="S72" s="99" t="s">
        <v>129</v>
      </c>
      <c r="T72" s="63" t="s">
        <v>75</v>
      </c>
      <c r="U72" s="63"/>
      <c r="V72" s="63"/>
      <c r="W72" s="100" t="s">
        <v>312</v>
      </c>
      <c r="X72" s="99" t="s">
        <v>321</v>
      </c>
      <c r="Y72" s="118" t="s">
        <v>362</v>
      </c>
      <c r="Z72" s="99" t="s">
        <v>75</v>
      </c>
      <c r="AA72" s="63" t="s">
        <v>17</v>
      </c>
      <c r="AB72" s="63">
        <v>1</v>
      </c>
      <c r="AC72" s="63" t="s">
        <v>377</v>
      </c>
      <c r="AD72" s="100">
        <v>2</v>
      </c>
      <c r="AE72" s="120" t="s">
        <v>452</v>
      </c>
      <c r="AF72" s="63" t="s">
        <v>411</v>
      </c>
      <c r="AG72" s="98" t="s">
        <v>409</v>
      </c>
      <c r="AH72" s="100" t="s">
        <v>75</v>
      </c>
    </row>
    <row r="73" spans="1:35" s="98" customFormat="1" ht="96">
      <c r="A73" s="61" t="s">
        <v>38</v>
      </c>
      <c r="B73" s="77" t="s">
        <v>194</v>
      </c>
      <c r="C73" s="62" t="s">
        <v>15</v>
      </c>
      <c r="D73" s="62" t="s">
        <v>33</v>
      </c>
      <c r="E73" s="121" t="s">
        <v>503</v>
      </c>
      <c r="F73" s="57">
        <v>6</v>
      </c>
      <c r="G73" s="63" t="s">
        <v>126</v>
      </c>
      <c r="H73" s="63" t="s">
        <v>126</v>
      </c>
      <c r="I73" s="63" t="s">
        <v>126</v>
      </c>
      <c r="J73" s="63" t="s">
        <v>75</v>
      </c>
      <c r="K73" s="63" t="s">
        <v>17</v>
      </c>
      <c r="L73" s="63" t="s">
        <v>17</v>
      </c>
      <c r="M73" s="63" t="s">
        <v>75</v>
      </c>
      <c r="N73" s="63" t="s">
        <v>75</v>
      </c>
      <c r="O73" s="63" t="s">
        <v>75</v>
      </c>
      <c r="P73" s="63" t="s">
        <v>17</v>
      </c>
      <c r="Q73" s="63" t="s">
        <v>609</v>
      </c>
      <c r="R73" s="71"/>
      <c r="S73" s="99" t="s">
        <v>75</v>
      </c>
      <c r="T73" s="63" t="s">
        <v>75</v>
      </c>
      <c r="U73" s="63"/>
      <c r="V73" s="63"/>
      <c r="W73" s="100"/>
      <c r="X73" s="99" t="s">
        <v>327</v>
      </c>
      <c r="Y73" s="118" t="s">
        <v>363</v>
      </c>
      <c r="Z73" s="99" t="s">
        <v>75</v>
      </c>
      <c r="AA73" s="63" t="s">
        <v>17</v>
      </c>
      <c r="AB73" s="63">
        <v>0</v>
      </c>
      <c r="AC73" s="63" t="s">
        <v>320</v>
      </c>
      <c r="AD73" s="100">
        <v>1</v>
      </c>
      <c r="AE73" s="98" t="s">
        <v>467</v>
      </c>
      <c r="AF73" s="63" t="s">
        <v>408</v>
      </c>
      <c r="AG73" s="98" t="s">
        <v>409</v>
      </c>
      <c r="AH73" s="100" t="s">
        <v>75</v>
      </c>
      <c r="AI73" s="103"/>
    </row>
    <row r="74" spans="1:35" s="98" customFormat="1" ht="144">
      <c r="A74" s="61" t="s">
        <v>108</v>
      </c>
      <c r="B74" s="64" t="s">
        <v>229</v>
      </c>
      <c r="C74" s="62" t="s">
        <v>85</v>
      </c>
      <c r="D74" s="62" t="s">
        <v>101</v>
      </c>
      <c r="E74" s="121" t="s">
        <v>505</v>
      </c>
      <c r="F74" s="57">
        <v>8</v>
      </c>
      <c r="G74" s="63" t="s">
        <v>17</v>
      </c>
      <c r="H74" s="63" t="s">
        <v>17</v>
      </c>
      <c r="I74" s="63" t="s">
        <v>126</v>
      </c>
      <c r="J74" s="63" t="s">
        <v>17</v>
      </c>
      <c r="K74" s="63" t="s">
        <v>17</v>
      </c>
      <c r="L74" s="63" t="s">
        <v>17</v>
      </c>
      <c r="M74" s="63" t="s">
        <v>75</v>
      </c>
      <c r="N74" s="63" t="s">
        <v>75</v>
      </c>
      <c r="O74" s="63" t="s">
        <v>126</v>
      </c>
      <c r="P74" s="63" t="s">
        <v>17</v>
      </c>
      <c r="Q74" s="63" t="s">
        <v>610</v>
      </c>
      <c r="R74" s="72"/>
      <c r="S74" s="99" t="s">
        <v>129</v>
      </c>
      <c r="T74" s="63" t="s">
        <v>17</v>
      </c>
      <c r="U74" s="129" t="s">
        <v>639</v>
      </c>
      <c r="V74" s="63" t="s">
        <v>17</v>
      </c>
      <c r="W74" s="100" t="s">
        <v>314</v>
      </c>
      <c r="X74" s="99" t="s">
        <v>321</v>
      </c>
      <c r="Y74" s="118" t="s">
        <v>364</v>
      </c>
      <c r="Z74" s="99" t="s">
        <v>17</v>
      </c>
      <c r="AA74" s="63" t="s">
        <v>17</v>
      </c>
      <c r="AB74" s="63">
        <v>0</v>
      </c>
      <c r="AC74" s="63" t="s">
        <v>320</v>
      </c>
      <c r="AD74" s="100">
        <v>4</v>
      </c>
      <c r="AE74" s="120" t="s">
        <v>468</v>
      </c>
      <c r="AF74" s="63" t="s">
        <v>408</v>
      </c>
      <c r="AG74" s="98" t="s">
        <v>409</v>
      </c>
      <c r="AH74" s="100" t="s">
        <v>415</v>
      </c>
      <c r="AI74" s="106"/>
    </row>
    <row r="75" spans="1:35" s="98" customFormat="1" ht="80">
      <c r="A75" s="61" t="s">
        <v>79</v>
      </c>
      <c r="B75" s="64" t="s">
        <v>229</v>
      </c>
      <c r="C75" s="62" t="s">
        <v>62</v>
      </c>
      <c r="D75" s="62" t="s">
        <v>78</v>
      </c>
      <c r="E75" s="121" t="s">
        <v>506</v>
      </c>
      <c r="F75" s="58">
        <v>6</v>
      </c>
      <c r="G75" s="63" t="s">
        <v>126</v>
      </c>
      <c r="H75" s="63" t="s">
        <v>126</v>
      </c>
      <c r="I75" s="63" t="s">
        <v>126</v>
      </c>
      <c r="J75" s="63" t="s">
        <v>210</v>
      </c>
      <c r="K75" s="63" t="s">
        <v>17</v>
      </c>
      <c r="L75" s="63" t="s">
        <v>17</v>
      </c>
      <c r="M75" s="63" t="s">
        <v>75</v>
      </c>
      <c r="N75" s="63" t="s">
        <v>75</v>
      </c>
      <c r="O75" s="63" t="s">
        <v>75</v>
      </c>
      <c r="P75" s="63" t="s">
        <v>126</v>
      </c>
      <c r="Q75" s="63" t="s">
        <v>320</v>
      </c>
      <c r="R75" s="71" t="s">
        <v>225</v>
      </c>
      <c r="S75" s="99" t="s">
        <v>75</v>
      </c>
      <c r="T75" s="63" t="s">
        <v>17</v>
      </c>
      <c r="U75" s="129" t="s">
        <v>640</v>
      </c>
      <c r="V75" s="63" t="s">
        <v>17</v>
      </c>
      <c r="W75" s="100" t="s">
        <v>313</v>
      </c>
      <c r="X75" s="99" t="s">
        <v>321</v>
      </c>
      <c r="Y75" s="118" t="s">
        <v>365</v>
      </c>
      <c r="Z75" s="99" t="s">
        <v>75</v>
      </c>
      <c r="AA75" s="63" t="s">
        <v>17</v>
      </c>
      <c r="AB75" s="63">
        <v>0</v>
      </c>
      <c r="AC75" s="63" t="s">
        <v>320</v>
      </c>
      <c r="AD75" s="100">
        <v>1</v>
      </c>
      <c r="AE75" s="120" t="s">
        <v>469</v>
      </c>
      <c r="AF75" s="63" t="s">
        <v>411</v>
      </c>
      <c r="AG75" s="98" t="s">
        <v>409</v>
      </c>
      <c r="AH75" s="100" t="s">
        <v>410</v>
      </c>
      <c r="AI75" s="103"/>
    </row>
    <row r="76" spans="1:35" s="98" customFormat="1" ht="96">
      <c r="A76" s="61" t="s">
        <v>109</v>
      </c>
      <c r="B76" s="77" t="s">
        <v>194</v>
      </c>
      <c r="C76" s="62" t="s">
        <v>85</v>
      </c>
      <c r="D76" s="62" t="s">
        <v>101</v>
      </c>
      <c r="E76" s="121" t="s">
        <v>507</v>
      </c>
      <c r="F76" s="57">
        <v>7</v>
      </c>
      <c r="G76" s="63" t="s">
        <v>126</v>
      </c>
      <c r="H76" s="63" t="s">
        <v>126</v>
      </c>
      <c r="I76" s="63" t="s">
        <v>126</v>
      </c>
      <c r="J76" s="63" t="s">
        <v>126</v>
      </c>
      <c r="K76" s="63" t="s">
        <v>126</v>
      </c>
      <c r="L76" s="63" t="s">
        <v>126</v>
      </c>
      <c r="M76" s="63" t="s">
        <v>75</v>
      </c>
      <c r="N76" s="63" t="s">
        <v>75</v>
      </c>
      <c r="O76" s="63" t="s">
        <v>75</v>
      </c>
      <c r="P76" s="63" t="s">
        <v>126</v>
      </c>
      <c r="Q76" s="63" t="s">
        <v>611</v>
      </c>
      <c r="R76" s="71"/>
      <c r="S76" s="99" t="s">
        <v>75</v>
      </c>
      <c r="T76" s="63" t="s">
        <v>17</v>
      </c>
      <c r="U76" s="129" t="s">
        <v>641</v>
      </c>
      <c r="V76" s="63" t="s">
        <v>17</v>
      </c>
      <c r="W76" s="100" t="s">
        <v>315</v>
      </c>
      <c r="X76" s="99" t="s">
        <v>327</v>
      </c>
      <c r="Y76" s="100" t="s">
        <v>366</v>
      </c>
      <c r="Z76" s="99" t="s">
        <v>75</v>
      </c>
      <c r="AA76" s="63" t="s">
        <v>75</v>
      </c>
      <c r="AB76" s="63">
        <v>0</v>
      </c>
      <c r="AC76" s="63" t="s">
        <v>320</v>
      </c>
      <c r="AD76" s="100">
        <v>0</v>
      </c>
      <c r="AE76" s="98" t="s">
        <v>470</v>
      </c>
      <c r="AF76" s="63" t="s">
        <v>405</v>
      </c>
      <c r="AG76" s="98" t="s">
        <v>409</v>
      </c>
      <c r="AH76" s="100" t="s">
        <v>75</v>
      </c>
      <c r="AI76" s="101"/>
    </row>
    <row r="77" spans="1:35" s="98" customFormat="1" ht="90">
      <c r="A77" s="61" t="s">
        <v>27</v>
      </c>
      <c r="B77" s="77" t="s">
        <v>194</v>
      </c>
      <c r="C77" s="62" t="s">
        <v>15</v>
      </c>
      <c r="D77" s="62" t="s">
        <v>25</v>
      </c>
      <c r="E77" s="121" t="s">
        <v>1226</v>
      </c>
      <c r="F77" s="57">
        <v>8</v>
      </c>
      <c r="G77" s="63" t="s">
        <v>126</v>
      </c>
      <c r="H77" s="63" t="s">
        <v>126</v>
      </c>
      <c r="I77" s="63" t="s">
        <v>126</v>
      </c>
      <c r="J77" s="63" t="s">
        <v>126</v>
      </c>
      <c r="K77" s="63" t="s">
        <v>126</v>
      </c>
      <c r="L77" s="63" t="s">
        <v>126</v>
      </c>
      <c r="M77" s="63" t="s">
        <v>126</v>
      </c>
      <c r="N77" s="63" t="s">
        <v>75</v>
      </c>
      <c r="O77" s="63" t="s">
        <v>75</v>
      </c>
      <c r="P77" s="63" t="s">
        <v>126</v>
      </c>
      <c r="Q77" s="63" t="s">
        <v>612</v>
      </c>
      <c r="R77" s="71"/>
      <c r="S77" s="99" t="s">
        <v>17</v>
      </c>
      <c r="T77" s="63" t="s">
        <v>17</v>
      </c>
      <c r="U77" s="129" t="s">
        <v>642</v>
      </c>
      <c r="V77" s="63" t="s">
        <v>17</v>
      </c>
      <c r="W77" s="100" t="s">
        <v>316</v>
      </c>
      <c r="X77" s="99" t="s">
        <v>327</v>
      </c>
      <c r="Y77" s="118" t="s">
        <v>367</v>
      </c>
      <c r="Z77" s="99" t="s">
        <v>75</v>
      </c>
      <c r="AA77" s="63" t="s">
        <v>17</v>
      </c>
      <c r="AB77" s="63">
        <v>0</v>
      </c>
      <c r="AC77" s="63" t="s">
        <v>320</v>
      </c>
      <c r="AD77" s="100">
        <v>1</v>
      </c>
      <c r="AE77" s="120" t="s">
        <v>425</v>
      </c>
      <c r="AF77" s="63" t="s">
        <v>405</v>
      </c>
      <c r="AG77" s="80" t="s">
        <v>406</v>
      </c>
      <c r="AH77" s="100" t="s">
        <v>415</v>
      </c>
      <c r="AI77" s="103"/>
    </row>
    <row r="78" spans="1:35" s="98" customFormat="1" ht="176">
      <c r="A78" s="61" t="s">
        <v>59</v>
      </c>
      <c r="B78" s="77" t="s">
        <v>194</v>
      </c>
      <c r="C78" s="62" t="s">
        <v>41</v>
      </c>
      <c r="D78" s="62" t="s">
        <v>56</v>
      </c>
      <c r="E78" s="121" t="s">
        <v>508</v>
      </c>
      <c r="F78" s="57">
        <v>7</v>
      </c>
      <c r="G78" s="63" t="s">
        <v>17</v>
      </c>
      <c r="H78" s="63" t="s">
        <v>17</v>
      </c>
      <c r="I78" s="63" t="s">
        <v>17</v>
      </c>
      <c r="J78" s="63" t="s">
        <v>17</v>
      </c>
      <c r="K78" s="63" t="s">
        <v>17</v>
      </c>
      <c r="L78" s="63" t="s">
        <v>17</v>
      </c>
      <c r="M78" s="63" t="s">
        <v>75</v>
      </c>
      <c r="N78" s="63" t="s">
        <v>75</v>
      </c>
      <c r="O78" s="63" t="s">
        <v>75</v>
      </c>
      <c r="P78" s="63" t="s">
        <v>126</v>
      </c>
      <c r="Q78" s="63" t="s">
        <v>613</v>
      </c>
      <c r="R78" s="71"/>
      <c r="S78" s="99" t="s">
        <v>17</v>
      </c>
      <c r="T78" s="63" t="s">
        <v>75</v>
      </c>
      <c r="U78" s="63"/>
      <c r="V78" s="63"/>
      <c r="W78" s="100"/>
      <c r="X78" s="99" t="s">
        <v>321</v>
      </c>
      <c r="Y78" s="118" t="s">
        <v>369</v>
      </c>
      <c r="Z78" s="99" t="s">
        <v>75</v>
      </c>
      <c r="AA78" s="63" t="s">
        <v>17</v>
      </c>
      <c r="AB78" s="63">
        <v>0</v>
      </c>
      <c r="AC78" s="63" t="s">
        <v>320</v>
      </c>
      <c r="AD78" s="100">
        <v>1</v>
      </c>
      <c r="AE78" s="120" t="s">
        <v>471</v>
      </c>
      <c r="AF78" s="63" t="s">
        <v>405</v>
      </c>
      <c r="AG78" s="98" t="s">
        <v>409</v>
      </c>
      <c r="AH78" s="100" t="s">
        <v>75</v>
      </c>
      <c r="AI78" s="106"/>
    </row>
    <row r="79" spans="1:35" s="98" customFormat="1" ht="80">
      <c r="A79" s="61" t="s">
        <v>39</v>
      </c>
      <c r="B79" s="64" t="s">
        <v>229</v>
      </c>
      <c r="C79" s="62" t="s">
        <v>15</v>
      </c>
      <c r="D79" s="62" t="s">
        <v>33</v>
      </c>
      <c r="E79" s="121" t="s">
        <v>509</v>
      </c>
      <c r="F79" s="57">
        <v>7</v>
      </c>
      <c r="G79" s="63" t="s">
        <v>17</v>
      </c>
      <c r="H79" s="63" t="s">
        <v>17</v>
      </c>
      <c r="I79" s="63" t="s">
        <v>17</v>
      </c>
      <c r="J79" s="63" t="s">
        <v>17</v>
      </c>
      <c r="K79" s="63" t="s">
        <v>17</v>
      </c>
      <c r="L79" s="63" t="s">
        <v>17</v>
      </c>
      <c r="M79" s="63" t="s">
        <v>75</v>
      </c>
      <c r="N79" s="63" t="s">
        <v>75</v>
      </c>
      <c r="O79" s="63" t="s">
        <v>75</v>
      </c>
      <c r="P79" s="63" t="s">
        <v>17</v>
      </c>
      <c r="Q79" s="63" t="s">
        <v>614</v>
      </c>
      <c r="R79" s="71"/>
      <c r="S79" s="99" t="s">
        <v>17</v>
      </c>
      <c r="T79" s="63" t="s">
        <v>75</v>
      </c>
      <c r="U79" s="63"/>
      <c r="V79" s="63"/>
      <c r="W79" s="100"/>
      <c r="X79" s="99" t="s">
        <v>321</v>
      </c>
      <c r="Y79" s="118" t="s">
        <v>370</v>
      </c>
      <c r="Z79" s="99" t="s">
        <v>17</v>
      </c>
      <c r="AA79" s="63" t="s">
        <v>17</v>
      </c>
      <c r="AB79" s="63">
        <v>1</v>
      </c>
      <c r="AC79" s="119" t="s">
        <v>320</v>
      </c>
      <c r="AD79" s="100">
        <v>4</v>
      </c>
      <c r="AE79" s="120" t="s">
        <v>472</v>
      </c>
      <c r="AF79" s="63" t="s">
        <v>408</v>
      </c>
      <c r="AG79" s="80" t="s">
        <v>406</v>
      </c>
      <c r="AH79" s="100" t="s">
        <v>415</v>
      </c>
      <c r="AI79" s="103"/>
    </row>
    <row r="80" spans="1:35" s="98" customFormat="1" ht="139" customHeight="1">
      <c r="A80" s="61" t="s">
        <v>116</v>
      </c>
      <c r="B80" s="77" t="s">
        <v>194</v>
      </c>
      <c r="C80" s="62" t="s">
        <v>85</v>
      </c>
      <c r="D80" s="62" t="s">
        <v>112</v>
      </c>
      <c r="E80" s="121" t="s">
        <v>1227</v>
      </c>
      <c r="F80" s="57">
        <v>8</v>
      </c>
      <c r="G80" s="63" t="s">
        <v>126</v>
      </c>
      <c r="H80" s="63" t="s">
        <v>126</v>
      </c>
      <c r="I80" s="63" t="s">
        <v>126</v>
      </c>
      <c r="J80" s="63" t="s">
        <v>17</v>
      </c>
      <c r="K80" s="63" t="s">
        <v>17</v>
      </c>
      <c r="L80" s="63" t="s">
        <v>17</v>
      </c>
      <c r="M80" s="63" t="s">
        <v>126</v>
      </c>
      <c r="N80" s="63" t="s">
        <v>75</v>
      </c>
      <c r="O80" s="63" t="s">
        <v>75</v>
      </c>
      <c r="P80" s="63" t="s">
        <v>126</v>
      </c>
      <c r="Q80" s="63" t="s">
        <v>615</v>
      </c>
      <c r="R80" s="71"/>
      <c r="S80" s="99" t="s">
        <v>75</v>
      </c>
      <c r="T80" s="63" t="s">
        <v>17</v>
      </c>
      <c r="U80" s="129" t="s">
        <v>643</v>
      </c>
      <c r="V80" s="63" t="s">
        <v>17</v>
      </c>
      <c r="W80" s="100" t="s">
        <v>317</v>
      </c>
      <c r="X80" s="99" t="s">
        <v>327</v>
      </c>
      <c r="Y80" s="118" t="s">
        <v>393</v>
      </c>
      <c r="Z80" s="99" t="s">
        <v>75</v>
      </c>
      <c r="AA80" s="63" t="s">
        <v>17</v>
      </c>
      <c r="AB80" s="63">
        <v>1</v>
      </c>
      <c r="AC80" s="119" t="s">
        <v>320</v>
      </c>
      <c r="AD80" s="100">
        <v>2</v>
      </c>
      <c r="AE80" s="98" t="s">
        <v>473</v>
      </c>
      <c r="AF80" s="63" t="s">
        <v>408</v>
      </c>
      <c r="AG80" s="98" t="s">
        <v>409</v>
      </c>
      <c r="AH80" s="100" t="s">
        <v>75</v>
      </c>
      <c r="AI80" s="103"/>
    </row>
    <row r="81" spans="1:35" s="98" customFormat="1" ht="112">
      <c r="A81" s="61" t="s">
        <v>60</v>
      </c>
      <c r="B81" s="64" t="s">
        <v>229</v>
      </c>
      <c r="C81" s="62" t="s">
        <v>41</v>
      </c>
      <c r="D81" s="62" t="s">
        <v>56</v>
      </c>
      <c r="E81" s="121" t="s">
        <v>486</v>
      </c>
      <c r="F81" s="57">
        <v>7</v>
      </c>
      <c r="G81" s="63" t="s">
        <v>17</v>
      </c>
      <c r="H81" s="63" t="s">
        <v>17</v>
      </c>
      <c r="I81" s="63" t="s">
        <v>126</v>
      </c>
      <c r="J81" s="63" t="s">
        <v>17</v>
      </c>
      <c r="K81" s="63" t="s">
        <v>17</v>
      </c>
      <c r="L81" s="63" t="s">
        <v>17</v>
      </c>
      <c r="M81" s="63" t="s">
        <v>75</v>
      </c>
      <c r="N81" s="63" t="s">
        <v>75</v>
      </c>
      <c r="O81" s="63" t="s">
        <v>75</v>
      </c>
      <c r="P81" s="63" t="s">
        <v>17</v>
      </c>
      <c r="Q81" s="63" t="s">
        <v>279</v>
      </c>
      <c r="R81" s="74"/>
      <c r="S81" s="99" t="s">
        <v>75</v>
      </c>
      <c r="T81" s="63" t="s">
        <v>75</v>
      </c>
      <c r="U81" s="63"/>
      <c r="V81" s="63"/>
      <c r="W81" s="100"/>
      <c r="X81" s="99" t="s">
        <v>321</v>
      </c>
      <c r="Y81" s="118" t="s">
        <v>322</v>
      </c>
      <c r="Z81" s="99" t="s">
        <v>75</v>
      </c>
      <c r="AA81" s="63" t="s">
        <v>17</v>
      </c>
      <c r="AB81" s="63">
        <v>4</v>
      </c>
      <c r="AC81" s="119" t="s">
        <v>320</v>
      </c>
      <c r="AD81" s="100">
        <v>5</v>
      </c>
      <c r="AE81" s="98" t="s">
        <v>474</v>
      </c>
      <c r="AF81" s="63" t="s">
        <v>408</v>
      </c>
      <c r="AG81" s="63" t="s">
        <v>414</v>
      </c>
      <c r="AH81" s="100" t="s">
        <v>410</v>
      </c>
      <c r="AI81" s="105"/>
    </row>
    <row r="82" spans="1:35" s="98" customFormat="1" ht="128">
      <c r="A82" s="61" t="s">
        <v>31</v>
      </c>
      <c r="B82" s="64" t="s">
        <v>229</v>
      </c>
      <c r="C82" s="62" t="s">
        <v>15</v>
      </c>
      <c r="D82" s="62" t="s">
        <v>29</v>
      </c>
      <c r="E82" s="121" t="s">
        <v>510</v>
      </c>
      <c r="F82" s="57">
        <v>7</v>
      </c>
      <c r="G82" s="63" t="s">
        <v>126</v>
      </c>
      <c r="H82" s="63" t="s">
        <v>126</v>
      </c>
      <c r="I82" s="63" t="s">
        <v>126</v>
      </c>
      <c r="J82" s="63" t="s">
        <v>126</v>
      </c>
      <c r="K82" s="63" t="s">
        <v>17</v>
      </c>
      <c r="L82" s="63" t="s">
        <v>17</v>
      </c>
      <c r="M82" s="63" t="s">
        <v>75</v>
      </c>
      <c r="N82" s="63" t="s">
        <v>75</v>
      </c>
      <c r="O82" s="63" t="s">
        <v>75</v>
      </c>
      <c r="P82" s="63" t="s">
        <v>126</v>
      </c>
      <c r="Q82" s="63" t="s">
        <v>616</v>
      </c>
      <c r="R82" s="71"/>
      <c r="S82" s="99" t="s">
        <v>129</v>
      </c>
      <c r="T82" s="63" t="s">
        <v>75</v>
      </c>
      <c r="U82" s="63"/>
      <c r="V82" s="63" t="s">
        <v>17</v>
      </c>
      <c r="W82" s="100" t="s">
        <v>318</v>
      </c>
      <c r="X82" s="99" t="s">
        <v>327</v>
      </c>
      <c r="Y82" s="118" t="s">
        <v>371</v>
      </c>
      <c r="Z82" s="99" t="s">
        <v>75</v>
      </c>
      <c r="AA82" s="63" t="s">
        <v>17</v>
      </c>
      <c r="AB82" s="63">
        <v>1</v>
      </c>
      <c r="AC82" s="63" t="s">
        <v>392</v>
      </c>
      <c r="AD82" s="100">
        <v>2</v>
      </c>
      <c r="AE82" s="98" t="s">
        <v>475</v>
      </c>
      <c r="AF82" s="63" t="s">
        <v>408</v>
      </c>
      <c r="AG82" s="98" t="s">
        <v>409</v>
      </c>
      <c r="AH82" s="100" t="s">
        <v>75</v>
      </c>
      <c r="AI82" s="103"/>
    </row>
    <row r="83" spans="1:35" s="98" customFormat="1" ht="129" thickBot="1">
      <c r="A83" s="66" t="s">
        <v>110</v>
      </c>
      <c r="B83" s="77" t="s">
        <v>194</v>
      </c>
      <c r="C83" s="67" t="s">
        <v>85</v>
      </c>
      <c r="D83" s="67" t="s">
        <v>101</v>
      </c>
      <c r="E83" s="125" t="s">
        <v>511</v>
      </c>
      <c r="F83" s="59">
        <v>4</v>
      </c>
      <c r="G83" s="68" t="s">
        <v>75</v>
      </c>
      <c r="H83" s="68" t="s">
        <v>17</v>
      </c>
      <c r="I83" s="68" t="s">
        <v>75</v>
      </c>
      <c r="J83" s="68" t="s">
        <v>17</v>
      </c>
      <c r="K83" s="68" t="s">
        <v>17</v>
      </c>
      <c r="L83" s="68" t="s">
        <v>17</v>
      </c>
      <c r="M83" s="68" t="s">
        <v>75</v>
      </c>
      <c r="N83" s="68" t="s">
        <v>75</v>
      </c>
      <c r="O83" s="68" t="s">
        <v>75</v>
      </c>
      <c r="P83" s="68" t="s">
        <v>75</v>
      </c>
      <c r="Q83" s="63" t="s">
        <v>617</v>
      </c>
      <c r="R83" s="75"/>
      <c r="S83" s="108" t="s">
        <v>17</v>
      </c>
      <c r="T83" s="68" t="s">
        <v>75</v>
      </c>
      <c r="U83" s="68"/>
      <c r="V83" s="68"/>
      <c r="W83" s="109"/>
      <c r="X83" s="108" t="s">
        <v>75</v>
      </c>
      <c r="Y83" s="109" t="s">
        <v>320</v>
      </c>
      <c r="Z83" s="108" t="s">
        <v>75</v>
      </c>
      <c r="AA83" s="68" t="s">
        <v>75</v>
      </c>
      <c r="AB83" s="68">
        <v>0</v>
      </c>
      <c r="AC83" s="68" t="s">
        <v>320</v>
      </c>
      <c r="AD83" s="109">
        <v>0</v>
      </c>
      <c r="AE83" s="98" t="s">
        <v>476</v>
      </c>
      <c r="AF83" s="68" t="s">
        <v>405</v>
      </c>
      <c r="AG83" s="98" t="s">
        <v>409</v>
      </c>
      <c r="AH83" s="109" t="s">
        <v>415</v>
      </c>
      <c r="AI83" s="110"/>
    </row>
    <row r="84" spans="1:35" s="7" customFormat="1">
      <c r="A84" s="51"/>
      <c r="B84" s="52"/>
      <c r="C84" s="51"/>
      <c r="D84" s="51"/>
      <c r="E84" s="53"/>
      <c r="F84" s="53"/>
      <c r="G84" s="54"/>
      <c r="H84" s="54"/>
      <c r="I84" s="54"/>
      <c r="J84" s="54"/>
      <c r="K84" s="54"/>
      <c r="L84" s="54"/>
      <c r="M84" s="54"/>
      <c r="N84" s="54"/>
      <c r="O84" s="54"/>
      <c r="P84" s="54"/>
      <c r="Q84" s="54"/>
      <c r="R84" s="54"/>
      <c r="S84" s="54"/>
      <c r="T84" s="54"/>
      <c r="U84" s="54"/>
      <c r="V84" s="54"/>
      <c r="W84" s="54"/>
      <c r="X84" s="54"/>
      <c r="Y84" s="54"/>
      <c r="Z84" s="54"/>
      <c r="AA84" s="54"/>
      <c r="AB84" s="54"/>
      <c r="AC84" s="54"/>
      <c r="AD84" s="54"/>
      <c r="AE84" s="53"/>
      <c r="AF84" s="54"/>
      <c r="AG84" s="54"/>
      <c r="AH84" s="54"/>
      <c r="AI84" s="55"/>
    </row>
    <row r="85" spans="1:35" s="5" customFormat="1" ht="14">
      <c r="C85" s="113"/>
      <c r="D85" s="113"/>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2"/>
    </row>
    <row r="86" spans="1:35" s="5" customFormat="1">
      <c r="A86" s="112"/>
      <c r="C86" s="115"/>
      <c r="D86" s="115"/>
      <c r="E86" s="115"/>
      <c r="F86" s="112" t="s">
        <v>154</v>
      </c>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4"/>
    </row>
    <row r="87" spans="1:35" s="5" customFormat="1" ht="210">
      <c r="A87" s="113"/>
      <c r="F87" s="27" t="s">
        <v>17</v>
      </c>
      <c r="G87" s="116">
        <f t="shared" ref="G87:P87" si="0">COUNTIF(G5:G83,"Yes")</f>
        <v>23</v>
      </c>
      <c r="H87" s="116">
        <f t="shared" si="0"/>
        <v>33</v>
      </c>
      <c r="I87" s="116">
        <f t="shared" si="0"/>
        <v>12</v>
      </c>
      <c r="J87" s="116">
        <f t="shared" si="0"/>
        <v>33</v>
      </c>
      <c r="K87" s="116">
        <f t="shared" si="0"/>
        <v>38</v>
      </c>
      <c r="L87" s="116">
        <f t="shared" si="0"/>
        <v>37</v>
      </c>
      <c r="M87" s="116">
        <f t="shared" si="0"/>
        <v>4</v>
      </c>
      <c r="N87" s="116">
        <f t="shared" si="0"/>
        <v>1</v>
      </c>
      <c r="O87" s="116">
        <f t="shared" si="0"/>
        <v>4</v>
      </c>
      <c r="P87" s="116">
        <f t="shared" si="0"/>
        <v>18</v>
      </c>
      <c r="R87" s="5" t="s">
        <v>154</v>
      </c>
      <c r="V87" s="11" t="s">
        <v>187</v>
      </c>
      <c r="Z87" s="5" t="s">
        <v>189</v>
      </c>
      <c r="AB87" s="11" t="s">
        <v>186</v>
      </c>
      <c r="AD87" s="11" t="s">
        <v>188</v>
      </c>
      <c r="AE87" s="98" t="s">
        <v>456</v>
      </c>
    </row>
    <row r="88" spans="1:35" s="5" customFormat="1">
      <c r="A88" s="111"/>
      <c r="F88" s="27" t="s">
        <v>126</v>
      </c>
      <c r="G88" s="116">
        <f t="shared" ref="G88:P88" si="1">COUNTIF(G5:G83,"Combined")</f>
        <v>43</v>
      </c>
      <c r="H88" s="116">
        <f t="shared" si="1"/>
        <v>46</v>
      </c>
      <c r="I88" s="116">
        <f t="shared" si="1"/>
        <v>36</v>
      </c>
      <c r="J88" s="116">
        <f t="shared" si="1"/>
        <v>34</v>
      </c>
      <c r="K88" s="116">
        <f t="shared" si="1"/>
        <v>41</v>
      </c>
      <c r="L88" s="116">
        <f t="shared" si="1"/>
        <v>36</v>
      </c>
      <c r="M88" s="116">
        <f t="shared" si="1"/>
        <v>20</v>
      </c>
      <c r="N88" s="116">
        <f t="shared" si="1"/>
        <v>0</v>
      </c>
      <c r="O88" s="116">
        <f t="shared" si="1"/>
        <v>6</v>
      </c>
      <c r="P88" s="116">
        <f t="shared" si="1"/>
        <v>29</v>
      </c>
      <c r="R88" s="27" t="s">
        <v>17</v>
      </c>
      <c r="S88" s="116">
        <f>COUNTIF(S5:S83,"Yes")</f>
        <v>19</v>
      </c>
      <c r="T88" s="116">
        <v>17</v>
      </c>
      <c r="V88" s="116">
        <f>COUNTIF(V5:V83,"Yes")</f>
        <v>29</v>
      </c>
      <c r="X88" s="114"/>
      <c r="Z88" s="116">
        <f>COUNTIF(Z5:Z83,"Yes")</f>
        <v>19</v>
      </c>
      <c r="AA88" s="116">
        <f>COUNTIF(AA5:AA83,"Yes")</f>
        <v>69</v>
      </c>
      <c r="AB88" s="116">
        <f>COUNTIF(AB5:AB83,"&gt;0")</f>
        <v>36</v>
      </c>
      <c r="AC88" s="11"/>
      <c r="AD88" s="117">
        <f>COUNTIF(AD5:AD83,"&gt;0")</f>
        <v>68</v>
      </c>
      <c r="AF88" s="114"/>
    </row>
    <row r="89" spans="1:35" s="5" customFormat="1">
      <c r="F89" s="27" t="s">
        <v>128</v>
      </c>
      <c r="G89" s="27">
        <f t="shared" ref="G89:P89" si="2">SUM(G87:G88)</f>
        <v>66</v>
      </c>
      <c r="H89" s="27">
        <f t="shared" si="2"/>
        <v>79</v>
      </c>
      <c r="I89" s="27">
        <f t="shared" si="2"/>
        <v>48</v>
      </c>
      <c r="J89" s="27">
        <f t="shared" si="2"/>
        <v>67</v>
      </c>
      <c r="K89" s="27">
        <f t="shared" si="2"/>
        <v>79</v>
      </c>
      <c r="L89" s="27">
        <f t="shared" si="2"/>
        <v>73</v>
      </c>
      <c r="M89" s="27">
        <f t="shared" si="2"/>
        <v>24</v>
      </c>
      <c r="N89" s="27">
        <f t="shared" si="2"/>
        <v>1</v>
      </c>
      <c r="O89" s="27">
        <f t="shared" si="2"/>
        <v>10</v>
      </c>
      <c r="P89" s="27">
        <f t="shared" si="2"/>
        <v>47</v>
      </c>
      <c r="R89" s="27" t="s">
        <v>75</v>
      </c>
      <c r="S89" s="116">
        <v>48</v>
      </c>
      <c r="T89" s="116">
        <f>COUNTIF(T6:T84,"No")</f>
        <v>47</v>
      </c>
      <c r="V89" s="161" t="s">
        <v>368</v>
      </c>
      <c r="W89" s="162"/>
      <c r="X89" s="114"/>
      <c r="Z89" s="114"/>
      <c r="AA89" s="114"/>
    </row>
    <row r="90" spans="1:35" s="5" customFormat="1">
      <c r="F90" s="117" t="s">
        <v>141</v>
      </c>
      <c r="G90" s="116">
        <f>COUNTIF(G5:G83,"Acknowledged (see notes)")</f>
        <v>5</v>
      </c>
      <c r="H90" s="116">
        <f>COUNTIF(H5:H83,"Acknowledged (see notes)")</f>
        <v>0</v>
      </c>
      <c r="I90" s="116">
        <f>COUNTIF(I5:I83,"Acknowledged (see notes)")</f>
        <v>8</v>
      </c>
      <c r="J90" s="116">
        <f>COUNTIF(J5:J83,"Acknowledged (see notes)")</f>
        <v>4</v>
      </c>
      <c r="K90" s="116">
        <f>COUNTIF(K5:K83,"Acknowledged (see notes)")</f>
        <v>0</v>
      </c>
      <c r="L90" s="116">
        <f t="shared" ref="L90:P90" si="3">COUNTIF(L5:L83,"Acknowledged (see notes)")</f>
        <v>2</v>
      </c>
      <c r="M90" s="116">
        <f t="shared" si="3"/>
        <v>6</v>
      </c>
      <c r="N90" s="116">
        <f t="shared" si="3"/>
        <v>11</v>
      </c>
      <c r="O90" s="116">
        <f t="shared" si="3"/>
        <v>10</v>
      </c>
      <c r="P90" s="116">
        <f t="shared" si="3"/>
        <v>9</v>
      </c>
      <c r="R90" s="27" t="s">
        <v>129</v>
      </c>
      <c r="S90" s="116">
        <f>COUNTIF(S7:S85,"Generic mention")</f>
        <v>11</v>
      </c>
      <c r="T90" s="116">
        <f>COUNTIF(T7:T85,"Generic mention")</f>
        <v>15</v>
      </c>
      <c r="X90" s="114"/>
      <c r="AB90" s="5" t="s">
        <v>185</v>
      </c>
    </row>
    <row r="91" spans="1:35" s="5" customFormat="1">
      <c r="F91" s="27" t="s">
        <v>75</v>
      </c>
      <c r="G91" s="116">
        <f>COUNTIF(G5:G83,"No")</f>
        <v>8</v>
      </c>
      <c r="H91" s="116">
        <f t="shared" ref="H91:P91" si="4">COUNTIF(H5:H83,"No")</f>
        <v>0</v>
      </c>
      <c r="I91" s="116">
        <f t="shared" si="4"/>
        <v>23</v>
      </c>
      <c r="J91" s="116">
        <f t="shared" si="4"/>
        <v>8</v>
      </c>
      <c r="K91" s="116">
        <f t="shared" si="4"/>
        <v>0</v>
      </c>
      <c r="L91" s="116">
        <f t="shared" si="4"/>
        <v>4</v>
      </c>
      <c r="M91" s="116">
        <f t="shared" si="4"/>
        <v>49</v>
      </c>
      <c r="N91" s="116">
        <f t="shared" si="4"/>
        <v>67</v>
      </c>
      <c r="O91" s="116">
        <f t="shared" si="4"/>
        <v>59</v>
      </c>
      <c r="P91" s="116">
        <f t="shared" si="4"/>
        <v>23</v>
      </c>
      <c r="X91" s="114"/>
      <c r="Z91" s="11"/>
      <c r="AB91" s="27">
        <f>SUM(AB5:AB83)</f>
        <v>70</v>
      </c>
    </row>
    <row r="92" spans="1:35" s="5" customFormat="1" ht="14">
      <c r="Z92" s="11"/>
    </row>
    <row r="93" spans="1:35" s="5" customFormat="1" ht="14">
      <c r="F93" s="11"/>
    </row>
    <row r="94" spans="1:35" s="5" customFormat="1" ht="30">
      <c r="W94" s="115" t="s">
        <v>477</v>
      </c>
    </row>
    <row r="95" spans="1:35" s="5" customFormat="1">
      <c r="W95" s="27" t="s">
        <v>160</v>
      </c>
      <c r="X95" s="27">
        <v>18</v>
      </c>
    </row>
    <row r="96" spans="1:35" s="5" customFormat="1">
      <c r="F96" s="11"/>
      <c r="W96" s="27" t="s">
        <v>161</v>
      </c>
      <c r="X96" s="27">
        <v>17</v>
      </c>
    </row>
    <row r="97" spans="6:24" s="5" customFormat="1">
      <c r="F97" s="11"/>
      <c r="W97" s="27" t="s">
        <v>162</v>
      </c>
      <c r="X97" s="27">
        <v>16</v>
      </c>
    </row>
    <row r="98" spans="6:24" s="5" customFormat="1">
      <c r="F98" s="11"/>
      <c r="W98" s="27" t="s">
        <v>163</v>
      </c>
      <c r="X98" s="27">
        <v>15</v>
      </c>
    </row>
    <row r="99" spans="6:24" s="11" customFormat="1">
      <c r="W99" s="27" t="s">
        <v>133</v>
      </c>
      <c r="X99" s="27">
        <v>15</v>
      </c>
    </row>
    <row r="100" spans="6:24" s="11" customFormat="1">
      <c r="W100" s="27" t="s">
        <v>134</v>
      </c>
      <c r="X100" s="27">
        <v>14</v>
      </c>
    </row>
    <row r="101" spans="6:24" s="11" customFormat="1">
      <c r="W101" s="27" t="s">
        <v>132</v>
      </c>
      <c r="X101" s="27">
        <v>13</v>
      </c>
    </row>
    <row r="102" spans="6:24" s="11" customFormat="1">
      <c r="W102" s="27" t="s">
        <v>131</v>
      </c>
      <c r="X102" s="27">
        <v>8</v>
      </c>
    </row>
    <row r="103" spans="6:24" s="11" customFormat="1">
      <c r="W103" s="27" t="s">
        <v>164</v>
      </c>
      <c r="X103" s="27">
        <v>8</v>
      </c>
    </row>
    <row r="104" spans="6:24" s="11" customFormat="1">
      <c r="W104" s="27" t="s">
        <v>165</v>
      </c>
      <c r="X104" s="27">
        <v>5</v>
      </c>
    </row>
    <row r="105" spans="6:24" s="11" customFormat="1">
      <c r="W105" s="27" t="s">
        <v>166</v>
      </c>
      <c r="X105" s="27">
        <v>3</v>
      </c>
    </row>
    <row r="106" spans="6:24" s="11" customFormat="1">
      <c r="W106" s="27" t="s">
        <v>142</v>
      </c>
      <c r="X106" s="27">
        <v>2</v>
      </c>
    </row>
    <row r="107" spans="6:24" s="5" customFormat="1">
      <c r="F107" s="11"/>
      <c r="W107" s="27" t="s">
        <v>167</v>
      </c>
      <c r="X107" s="27">
        <v>2</v>
      </c>
    </row>
    <row r="108" spans="6:24" s="5" customFormat="1" ht="14">
      <c r="F108" s="11"/>
    </row>
    <row r="109" spans="6:24" s="11" customFormat="1" ht="14"/>
    <row r="110" spans="6:24" s="11" customFormat="1" ht="14"/>
    <row r="111" spans="6:24" s="11" customFormat="1" ht="14"/>
    <row r="112" spans="6:24" s="11" customFormat="1" ht="14"/>
    <row r="113" s="11" customFormat="1" ht="14"/>
    <row r="114" s="11" customFormat="1" ht="14"/>
    <row r="115" s="11" customFormat="1" ht="14"/>
    <row r="116" s="11" customFormat="1" ht="14"/>
    <row r="117" s="11" customFormat="1" ht="14"/>
    <row r="118" s="11" customFormat="1" ht="14"/>
    <row r="119" s="11" customFormat="1" ht="14"/>
    <row r="120" s="11" customFormat="1" ht="14"/>
    <row r="121" s="11" customFormat="1" ht="14"/>
    <row r="122" s="11" customFormat="1" ht="14"/>
    <row r="123" s="11" customFormat="1" ht="14"/>
    <row r="124" s="11" customFormat="1" ht="14"/>
    <row r="125" s="11" customFormat="1" ht="14"/>
    <row r="126" s="11" customFormat="1" ht="14"/>
    <row r="127" s="11" customFormat="1" ht="14"/>
    <row r="128" s="11" customFormat="1" ht="14"/>
    <row r="129" spans="5:35" s="11" customFormat="1" ht="14"/>
    <row r="130" spans="5:35" s="11" customFormat="1" ht="14"/>
    <row r="131" spans="5:35" s="11" customFormat="1" ht="14"/>
    <row r="132" spans="5:35" s="11" customFormat="1" ht="14"/>
    <row r="133" spans="5:35" s="11" customFormat="1" ht="14"/>
    <row r="134" spans="5:35" s="11" customFormat="1" ht="14"/>
    <row r="135" spans="5:35" s="11" customFormat="1" ht="14"/>
    <row r="136" spans="5:35" s="11" customFormat="1" ht="14"/>
    <row r="137" spans="5:35" s="11" customFormat="1" ht="14"/>
    <row r="138" spans="5:35" s="11" customFormat="1" ht="14"/>
    <row r="139" spans="5:35" s="11" customFormat="1" ht="14"/>
    <row r="140" spans="5:35" s="11" customFormat="1" ht="14"/>
    <row r="141" spans="5:35" customFormat="1">
      <c r="E141" s="12"/>
      <c r="F141" s="12"/>
      <c r="AI141" s="11"/>
    </row>
    <row r="142" spans="5:35" customFormat="1">
      <c r="E142" s="12"/>
      <c r="F142" s="12"/>
      <c r="AI142" s="11"/>
    </row>
    <row r="143" spans="5:35" customFormat="1">
      <c r="E143" s="12"/>
      <c r="F143" s="12"/>
      <c r="AI143" s="11"/>
    </row>
    <row r="144" spans="5:35" customFormat="1">
      <c r="E144" s="12"/>
      <c r="F144" s="12"/>
      <c r="AI144" s="11"/>
    </row>
    <row r="145" spans="5:35" customFormat="1">
      <c r="E145" s="12"/>
      <c r="F145" s="12"/>
      <c r="AI145" s="11"/>
    </row>
    <row r="146" spans="5:35" customFormat="1">
      <c r="E146" s="12"/>
      <c r="F146" s="12"/>
      <c r="AI146" s="11"/>
    </row>
    <row r="147" spans="5:35" customFormat="1">
      <c r="E147" s="12"/>
      <c r="F147" s="12"/>
      <c r="AI147" s="11"/>
    </row>
    <row r="148" spans="5:35" customFormat="1">
      <c r="E148" s="12"/>
      <c r="F148" s="12"/>
      <c r="AI148" s="11"/>
    </row>
    <row r="149" spans="5:35" customFormat="1">
      <c r="E149" s="12"/>
      <c r="F149" s="12"/>
      <c r="AI149" s="11"/>
    </row>
    <row r="150" spans="5:35" customFormat="1">
      <c r="E150" s="12"/>
      <c r="F150" s="12"/>
      <c r="AI150" s="11"/>
    </row>
    <row r="151" spans="5:35" customFormat="1">
      <c r="E151" s="12"/>
      <c r="F151" s="12"/>
      <c r="AI151" s="11"/>
    </row>
    <row r="152" spans="5:35" customFormat="1">
      <c r="E152" s="12"/>
      <c r="F152" s="12"/>
      <c r="AI152" s="11"/>
    </row>
    <row r="153" spans="5:35" customFormat="1">
      <c r="E153" s="12"/>
      <c r="F153" s="12"/>
      <c r="AI153" s="11"/>
    </row>
    <row r="154" spans="5:35" customFormat="1">
      <c r="E154" s="12"/>
      <c r="F154" s="12"/>
      <c r="AI154" s="11"/>
    </row>
    <row r="155" spans="5:35" customFormat="1">
      <c r="E155" s="12"/>
      <c r="F155" s="12"/>
      <c r="AI155" s="11"/>
    </row>
    <row r="156" spans="5:35" customFormat="1">
      <c r="E156" s="12"/>
      <c r="F156" s="12"/>
      <c r="AI156" s="11"/>
    </row>
    <row r="157" spans="5:35" customFormat="1">
      <c r="E157" s="12"/>
      <c r="F157" s="12"/>
      <c r="AI157" s="11"/>
    </row>
    <row r="158" spans="5:35" customFormat="1">
      <c r="E158" s="12"/>
      <c r="F158" s="12"/>
      <c r="AI158" s="11"/>
    </row>
    <row r="159" spans="5:35" customFormat="1">
      <c r="E159" s="12"/>
      <c r="F159" s="12"/>
      <c r="AI159" s="11"/>
    </row>
    <row r="160" spans="5:35" customFormat="1">
      <c r="E160" s="12"/>
      <c r="F160" s="12"/>
      <c r="AI160" s="11"/>
    </row>
    <row r="161" spans="5:35" customFormat="1">
      <c r="E161" s="12"/>
      <c r="F161" s="12"/>
      <c r="AI161" s="11"/>
    </row>
    <row r="162" spans="5:35" customFormat="1">
      <c r="E162" s="12"/>
      <c r="F162" s="12"/>
      <c r="AI162" s="11"/>
    </row>
    <row r="163" spans="5:35" customFormat="1">
      <c r="E163" s="12"/>
      <c r="F163" s="12"/>
      <c r="AI163" s="11"/>
    </row>
    <row r="164" spans="5:35" customFormat="1">
      <c r="E164" s="12"/>
      <c r="F164" s="12"/>
      <c r="AI164" s="11"/>
    </row>
    <row r="165" spans="5:35" customFormat="1">
      <c r="E165" s="12"/>
      <c r="F165" s="12"/>
      <c r="AI165" s="11"/>
    </row>
    <row r="166" spans="5:35" customFormat="1">
      <c r="E166" s="12"/>
      <c r="F166" s="12"/>
      <c r="AI166" s="11"/>
    </row>
    <row r="167" spans="5:35" customFormat="1">
      <c r="E167" s="12"/>
      <c r="F167" s="12"/>
      <c r="AI167" s="11"/>
    </row>
    <row r="168" spans="5:35" customFormat="1">
      <c r="E168" s="12"/>
      <c r="F168" s="12"/>
      <c r="AI168" s="11"/>
    </row>
    <row r="169" spans="5:35" customFormat="1">
      <c r="E169" s="12"/>
      <c r="F169" s="12"/>
      <c r="AI169" s="11"/>
    </row>
    <row r="170" spans="5:35" customFormat="1">
      <c r="E170" s="12"/>
      <c r="F170" s="12"/>
      <c r="AI170" s="11"/>
    </row>
    <row r="171" spans="5:35" customFormat="1">
      <c r="E171" s="12"/>
      <c r="F171" s="12"/>
      <c r="AI171" s="11"/>
    </row>
    <row r="172" spans="5:35" customFormat="1">
      <c r="E172" s="12"/>
      <c r="F172" s="12"/>
      <c r="AI172" s="11"/>
    </row>
    <row r="173" spans="5:35" customFormat="1">
      <c r="E173" s="12"/>
      <c r="F173" s="12"/>
      <c r="AI173" s="11"/>
    </row>
    <row r="174" spans="5:35" customFormat="1">
      <c r="E174" s="12"/>
      <c r="F174" s="12"/>
      <c r="AI174" s="11"/>
    </row>
    <row r="175" spans="5:35" customFormat="1">
      <c r="E175" s="12"/>
      <c r="F175" s="12"/>
      <c r="AI175" s="11"/>
    </row>
    <row r="176" spans="5:35" customFormat="1">
      <c r="E176" s="12"/>
      <c r="F176" s="12"/>
      <c r="AI176" s="11"/>
    </row>
    <row r="177" spans="5:35" customFormat="1">
      <c r="E177" s="12"/>
      <c r="F177" s="12"/>
      <c r="AI177" s="11"/>
    </row>
    <row r="178" spans="5:35" customFormat="1">
      <c r="E178" s="12"/>
      <c r="F178" s="12"/>
      <c r="AI178" s="11"/>
    </row>
    <row r="179" spans="5:35" customFormat="1">
      <c r="E179" s="12"/>
      <c r="F179" s="12"/>
      <c r="AI179" s="11"/>
    </row>
    <row r="180" spans="5:35" customFormat="1">
      <c r="E180" s="12"/>
      <c r="F180" s="12"/>
      <c r="AI180" s="11"/>
    </row>
    <row r="181" spans="5:35" customFormat="1">
      <c r="E181" s="12"/>
      <c r="F181" s="12"/>
      <c r="AI181" s="11"/>
    </row>
    <row r="182" spans="5:35" customFormat="1">
      <c r="E182" s="12"/>
      <c r="F182" s="12"/>
      <c r="AI182" s="11"/>
    </row>
    <row r="183" spans="5:35" customFormat="1">
      <c r="E183" s="12"/>
      <c r="F183" s="12"/>
      <c r="AI183" s="11"/>
    </row>
    <row r="184" spans="5:35" customFormat="1">
      <c r="E184" s="12"/>
      <c r="F184" s="12"/>
      <c r="AI184" s="11"/>
    </row>
    <row r="185" spans="5:35" customFormat="1">
      <c r="E185" s="12"/>
      <c r="F185" s="12"/>
      <c r="AI185" s="11"/>
    </row>
    <row r="186" spans="5:35" customFormat="1">
      <c r="E186" s="12"/>
      <c r="F186" s="12"/>
      <c r="AI186" s="11"/>
    </row>
    <row r="187" spans="5:35" customFormat="1">
      <c r="E187" s="12"/>
      <c r="F187" s="12"/>
      <c r="AI187" s="11"/>
    </row>
    <row r="188" spans="5:35" customFormat="1">
      <c r="E188" s="12"/>
      <c r="F188" s="12"/>
      <c r="AI188" s="11"/>
    </row>
    <row r="189" spans="5:35" customFormat="1">
      <c r="E189" s="12"/>
      <c r="F189" s="12"/>
      <c r="AI189" s="11"/>
    </row>
    <row r="190" spans="5:35" customFormat="1">
      <c r="E190" s="12"/>
      <c r="F190" s="12"/>
      <c r="AI190" s="11"/>
    </row>
    <row r="191" spans="5:35" customFormat="1">
      <c r="E191" s="12"/>
      <c r="F191" s="12"/>
      <c r="AI191" s="11"/>
    </row>
    <row r="192" spans="5:35" customFormat="1">
      <c r="E192" s="12"/>
      <c r="F192" s="12"/>
      <c r="AI192" s="11"/>
    </row>
    <row r="193" spans="5:35" customFormat="1">
      <c r="E193" s="12"/>
      <c r="F193" s="12"/>
      <c r="AI193" s="11"/>
    </row>
    <row r="194" spans="5:35" customFormat="1">
      <c r="E194" s="12"/>
      <c r="F194" s="12"/>
      <c r="AI194" s="11"/>
    </row>
    <row r="195" spans="5:35" customFormat="1">
      <c r="E195" s="12"/>
      <c r="F195" s="12"/>
      <c r="AI195" s="11"/>
    </row>
    <row r="196" spans="5:35" customFormat="1">
      <c r="E196" s="12"/>
      <c r="F196" s="12"/>
      <c r="AI196" s="11"/>
    </row>
    <row r="197" spans="5:35" customFormat="1">
      <c r="E197" s="12"/>
      <c r="F197" s="12"/>
      <c r="AI197" s="11"/>
    </row>
    <row r="198" spans="5:35" customFormat="1">
      <c r="E198" s="12"/>
      <c r="F198" s="12"/>
      <c r="AI198" s="11"/>
    </row>
    <row r="199" spans="5:35" customFormat="1">
      <c r="E199" s="12"/>
      <c r="F199" s="12"/>
      <c r="AI199" s="11"/>
    </row>
    <row r="200" spans="5:35" customFormat="1">
      <c r="E200" s="12"/>
      <c r="F200" s="12"/>
      <c r="AI200" s="11"/>
    </row>
    <row r="201" spans="5:35" customFormat="1">
      <c r="E201" s="12"/>
      <c r="F201" s="12"/>
      <c r="AI201" s="11"/>
    </row>
    <row r="202" spans="5:35" customFormat="1">
      <c r="E202" s="12"/>
      <c r="F202" s="12"/>
      <c r="AI202" s="11"/>
    </row>
  </sheetData>
  <autoFilter ref="A4:AI4" xr:uid="{00000000-0001-0000-0000-000000000000}">
    <sortState xmlns:xlrd2="http://schemas.microsoft.com/office/spreadsheetml/2017/richdata2" ref="A5:AI83">
      <sortCondition ref="A4"/>
    </sortState>
  </autoFilter>
  <sortState xmlns:xlrd2="http://schemas.microsoft.com/office/spreadsheetml/2017/richdata2" ref="A5:AI83">
    <sortCondition ref="B5:B83"/>
    <sortCondition ref="AE5:AE83"/>
    <sortCondition ref="AF5:AF83"/>
  </sortState>
  <mergeCells count="7">
    <mergeCell ref="V89:W89"/>
    <mergeCell ref="U1:AJ2"/>
    <mergeCell ref="AE3:AH3"/>
    <mergeCell ref="F3:R3"/>
    <mergeCell ref="S3:W3"/>
    <mergeCell ref="X3:Y3"/>
    <mergeCell ref="Z3:AD3"/>
  </mergeCells>
  <dataValidations count="7">
    <dataValidation type="list" allowBlank="1" showInputMessage="1" showErrorMessage="1" sqref="X5:X83" xr:uid="{EE2C7413-3539-4383-A88F-8BEF42EA466A}">
      <formula1>"Yes (list), Yes (specific HWB priorities), No"</formula1>
    </dataValidation>
    <dataValidation type="list" allowBlank="1" showInputMessage="1" showErrorMessage="1" sqref="X5:X83 S5:T83" xr:uid="{99ABA68C-A86A-4FF8-8068-DFF4259AEC22}">
      <formula1>"Yes, No, Generic mention"</formula1>
    </dataValidation>
    <dataValidation type="list" allowBlank="1" showInputMessage="1" showErrorMessage="1" sqref="Z5:AA83" xr:uid="{3FD91220-61AC-4A08-893D-1266CF58D5FA}">
      <formula1>"Yes, No"</formula1>
    </dataValidation>
    <dataValidation type="list" allowBlank="1" showInputMessage="1" showErrorMessage="1" sqref="G5:P83" xr:uid="{31DE6A5F-D9E5-4B12-B242-B4DF45E0D48D}">
      <formula1>"Yes, No, Combined, Acknowledged (see notes)"</formula1>
    </dataValidation>
    <dataValidation type="list" allowBlank="1" showInputMessage="1" showErrorMessage="1" sqref="V5:V83" xr:uid="{417E16F8-01FD-4676-A366-7E45FE802962}">
      <formula1>"Yes"</formula1>
    </dataValidation>
    <dataValidation type="list" allowBlank="1" showInputMessage="1" showErrorMessage="1" sqref="AH5:AH83" xr:uid="{C2CE5692-5555-476F-A527-68A59C84BE5B}">
      <formula1>"Yes (available), Yes (to be developed), No"</formula1>
    </dataValidation>
    <dataValidation type="list" allowBlank="1" showInputMessage="1" showErrorMessage="1" sqref="AF5:AF83" xr:uid="{1EC70F4E-A6E8-4543-895F-2C0703D0329E}">
      <formula1>"Icons, List, Both, Unclear, Not applicable"</formula1>
    </dataValidation>
  </dataValidations>
  <hyperlinks>
    <hyperlink ref="E29" r:id="rId1" xr:uid="{DFD7E2CF-C180-924B-AF6C-C283DE39F6C5}"/>
    <hyperlink ref="E5" r:id="rId2" xr:uid="{27E92328-0EB3-464F-BEC4-A8F7AB2BE426}"/>
    <hyperlink ref="E31" r:id="rId3" xr:uid="{ECFF282B-6761-E843-972B-BD3FE4207853}"/>
    <hyperlink ref="E30" r:id="rId4" xr:uid="{76607C7A-510A-9343-8F4A-1B08C9FB5D5E}"/>
    <hyperlink ref="E32" r:id="rId5" xr:uid="{135CCB49-F67F-F847-879F-F7671FA49325}"/>
    <hyperlink ref="E15" r:id="rId6" xr:uid="{E99B510F-C66F-494E-A821-C5FD9ECB1663}"/>
    <hyperlink ref="E38" r:id="rId7" xr:uid="{FCC94141-2929-E540-84C2-81BFEF86FDF3}"/>
    <hyperlink ref="E81" r:id="rId8" xr:uid="{8A670C4B-7158-2148-8C18-318EB1F8198E}"/>
    <hyperlink ref="E27" r:id="rId9" xr:uid="{304DC283-89A8-DB4C-BB4E-859F741BE130}"/>
    <hyperlink ref="E45" r:id="rId10" xr:uid="{DA034DB1-5D30-6D4A-A2B2-ED19F0F2F522}"/>
    <hyperlink ref="E70" r:id="rId11" xr:uid="{C057D749-A5ED-B645-9A7A-EBEC5E6E1686}"/>
    <hyperlink ref="E7" r:id="rId12" xr:uid="{10168785-31CA-EE43-ACC6-BEFC14549CA4}"/>
    <hyperlink ref="E42" r:id="rId13" xr:uid="{034FF01E-C4D4-584D-B274-498270F5D732}"/>
    <hyperlink ref="E20" r:id="rId14" xr:uid="{DEC1FCD3-94BE-F044-BE87-A578759EF396}"/>
    <hyperlink ref="E17" r:id="rId15" xr:uid="{F39DFF9D-9E5C-674E-8409-069C20B730E5}"/>
    <hyperlink ref="E34" r:id="rId16" xr:uid="{06F18F65-FB19-2045-B4BD-3272C08306DD}"/>
    <hyperlink ref="E59" r:id="rId17" xr:uid="{69D493AD-6DD2-0B47-892B-914CF03D6442}"/>
    <hyperlink ref="E36" r:id="rId18" xr:uid="{B99E7F48-417A-F14A-8A17-0A920FB3A338}"/>
    <hyperlink ref="E47" r:id="rId19" xr:uid="{05542855-BA95-C543-B04A-44CA8C07A994}"/>
    <hyperlink ref="E26" r:id="rId20" xr:uid="{A6504A93-5F2C-474A-BCA4-9E2F6DBC0515}"/>
    <hyperlink ref="E6" r:id="rId21" xr:uid="{4B6B528D-1F15-C74F-81A7-569A581EFA22}"/>
    <hyperlink ref="E8" r:id="rId22" xr:uid="{75D69DA9-1E06-FF44-A986-C375591ACC02}"/>
    <hyperlink ref="E9" r:id="rId23" xr:uid="{D9872327-B08A-C243-8024-6EE4B7086CF7}"/>
    <hyperlink ref="E73" r:id="rId24" xr:uid="{E48C9489-7403-2849-AAA5-25B7366929F6}"/>
    <hyperlink ref="E72" r:id="rId25" xr:uid="{D3F9CB75-E1BA-8B41-A602-9EC0C582AF20}"/>
    <hyperlink ref="E74" r:id="rId26" xr:uid="{31FE7A19-3AFD-D34F-95FA-EC1795B0AFBF}"/>
    <hyperlink ref="E75" r:id="rId27" xr:uid="{0B8C3E9E-9D3D-574C-80DD-744E8DB9856F}"/>
    <hyperlink ref="E76" r:id="rId28" xr:uid="{F3F91CF5-231B-1747-A178-074DAE1B44B7}"/>
    <hyperlink ref="E78" r:id="rId29" xr:uid="{3136AB8D-0185-2F41-945D-DC72880474DD}"/>
    <hyperlink ref="E79" r:id="rId30" xr:uid="{4CABFCDE-6AAD-DA4B-BA56-992E36D2B6D3}"/>
    <hyperlink ref="E82" r:id="rId31" xr:uid="{59E9F0A2-9D36-5842-8DC4-C59A3BF780ED}"/>
    <hyperlink ref="E83" r:id="rId32" xr:uid="{8FF146F8-4B6D-E642-A14A-4497D2DA4CFA}"/>
    <hyperlink ref="E69" r:id="rId33" xr:uid="{670A3550-16FF-3443-9559-0152969F0571}"/>
    <hyperlink ref="E68" r:id="rId34" xr:uid="{90BB828B-538E-7644-A783-5602222F0AA4}"/>
    <hyperlink ref="E65" r:id="rId35" xr:uid="{5EDA7A06-7A60-AF4B-AFF0-F0FF4ABAC804}"/>
    <hyperlink ref="E64" r:id="rId36" xr:uid="{C8017056-1ED1-0C47-8F7D-C6A9A5219438}"/>
    <hyperlink ref="E63" r:id="rId37" xr:uid="{FBDDC348-C581-D947-A11D-613080CFF3E7}"/>
    <hyperlink ref="E62" r:id="rId38" xr:uid="{E6671B5F-2BA8-6A41-BC41-C0A6DC8B2FF8}"/>
    <hyperlink ref="E61" r:id="rId39" xr:uid="{41905D69-215A-3043-93B5-CF9DCF3B2672}"/>
    <hyperlink ref="E58" r:id="rId40" xr:uid="{F4D410E4-10C4-8C4C-B3FC-80B69E24B178}"/>
    <hyperlink ref="E57" r:id="rId41" xr:uid="{EDA3BCB5-10C8-1149-A516-2E53B0C4449E}"/>
    <hyperlink ref="E56" r:id="rId42" xr:uid="{E17AB6F3-89A3-B747-BC66-0B25B032DD80}"/>
    <hyperlink ref="E55" r:id="rId43" xr:uid="{B06220A4-6B6A-9C4E-8B5B-EB75E7D18EF8}"/>
    <hyperlink ref="E54" r:id="rId44" xr:uid="{AD34C1DD-0EB9-534F-AEAA-3671A67E53A3}"/>
    <hyperlink ref="E10" r:id="rId45" xr:uid="{F3A2594F-E0F9-E346-8003-927725D4153E}"/>
    <hyperlink ref="E11" r:id="rId46" xr:uid="{E16DF46E-C6D3-3E4E-A212-0AC8F4D8FC6A}"/>
    <hyperlink ref="E12" r:id="rId47" xr:uid="{296B3525-67BE-8C4B-8E8F-C42F3AFA3907}"/>
    <hyperlink ref="E13" r:id="rId48" xr:uid="{D9C703E2-31E8-0649-9441-B8BADC48A267}"/>
    <hyperlink ref="E16" r:id="rId49" xr:uid="{13D3B66E-D6E7-F042-A00E-35BA11C52D6D}"/>
    <hyperlink ref="E19" r:id="rId50" xr:uid="{B6B5AB9E-36E7-B549-9DA3-2F71C9DF395B}"/>
    <hyperlink ref="E22" r:id="rId51" xr:uid="{9A9C243F-14A2-064F-B5F5-237F41DF9414}"/>
    <hyperlink ref="E23" r:id="rId52" xr:uid="{7D914DF5-CC56-8243-A975-F8B8F5DB868B}"/>
    <hyperlink ref="E24" r:id="rId53" xr:uid="{457911BF-58E3-8C47-83A3-4B4E31EDB87B}"/>
    <hyperlink ref="E25" r:id="rId54" xr:uid="{8F853AD8-6BDD-A74F-B280-786F89F850C0}"/>
    <hyperlink ref="E33" r:id="rId55" xr:uid="{7D7552D7-D928-E44B-AA88-A6BCDBAB6855}"/>
    <hyperlink ref="E37" r:id="rId56" xr:uid="{E006B228-041A-6B4D-AEB2-E10566588275}"/>
    <hyperlink ref="E39" r:id="rId57" xr:uid="{ED364817-A91C-614E-8261-5B9038589408}"/>
    <hyperlink ref="E40" r:id="rId58" xr:uid="{560CDC2D-67A0-0143-BE41-193BA7BB0C56}"/>
    <hyperlink ref="E41" r:id="rId59" xr:uid="{532ED305-8557-4343-8E70-2C03B0CFA64D}"/>
    <hyperlink ref="E46" r:id="rId60" xr:uid="{EF87B71A-1700-264E-96CC-D1409CF89261}"/>
    <hyperlink ref="E48" r:id="rId61" xr:uid="{7AF52DAB-76ED-C740-8FD3-E53F76C1BC45}"/>
    <hyperlink ref="E50" r:id="rId62" xr:uid="{02FE1C22-1DC4-9049-8227-EE884D86ACDC}"/>
    <hyperlink ref="E51" r:id="rId63" xr:uid="{73FD8002-EE9A-6C49-B970-106CD1F1D1A5}"/>
    <hyperlink ref="E53" r:id="rId64" xr:uid="{D36E163A-2010-7E46-A4DB-098C059313FD}"/>
    <hyperlink ref="E14" r:id="rId65" xr:uid="{FD087EF6-6787-6E43-94CA-82F4F344AA95}"/>
    <hyperlink ref="E18" r:id="rId66" xr:uid="{4ED7FEB7-299B-CA4A-A1E5-57010B684626}"/>
    <hyperlink ref="E28" r:id="rId67" xr:uid="{550EE429-6803-124A-9AD4-BD6D6BE7B794}"/>
    <hyperlink ref="E35" r:id="rId68" xr:uid="{F53AC019-5F62-824D-AAEF-7C997FFC94C4}"/>
    <hyperlink ref="E21" r:id="rId69" xr:uid="{8F93537E-92F1-D343-943F-C84F6540B0E3}"/>
    <hyperlink ref="E49" r:id="rId70" xr:uid="{3F927E43-8D10-E240-812E-C3BDCCF052C2}"/>
    <hyperlink ref="E71" r:id="rId71" xr:uid="{D640A5D3-21AB-F44E-AE73-4334DDBADFB5}"/>
    <hyperlink ref="E66" r:id="rId72" xr:uid="{74F34A30-57F6-2F4A-B494-A39B061FE266}"/>
  </hyperlinks>
  <pageMargins left="0.7" right="0.7" top="0.75" bottom="0.75" header="0.3" footer="0.3"/>
  <pageSetup paperSize="9" scale="43" orientation="landscape" r:id="rId73"/>
  <headerFooter>
    <oddFooter>&amp;C&amp;"Calibri"&amp;11&amp;K000000_x000D_&amp;1#&amp;"Arial Black"&amp;10&amp;KE4100EOFFICIAL: Sensitive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C0C3F-8B53-4FC8-AA71-A6E8C44AA38D}">
  <dimension ref="A1:Z95"/>
  <sheetViews>
    <sheetView zoomScale="114" zoomScaleNormal="114" workbookViewId="0">
      <pane xSplit="1" ySplit="8" topLeftCell="K83" activePane="bottomRight" state="frozen"/>
      <selection pane="topRight" activeCell="B1" sqref="B1"/>
      <selection pane="bottomLeft" activeCell="A7" sqref="A7"/>
      <selection pane="bottomRight" activeCell="H92" sqref="H92"/>
    </sheetView>
  </sheetViews>
  <sheetFormatPr baseColWidth="10" defaultColWidth="8.83203125" defaultRowHeight="15"/>
  <cols>
    <col min="1" max="1" width="21.5" style="6" customWidth="1"/>
    <col min="2" max="9" width="20.5" style="6" customWidth="1"/>
    <col min="10" max="11" width="20.5" customWidth="1"/>
    <col min="12" max="26" width="20.1640625" customWidth="1"/>
  </cols>
  <sheetData>
    <row r="1" spans="1:26" ht="24">
      <c r="A1" s="9" t="s">
        <v>0</v>
      </c>
    </row>
    <row r="2" spans="1:26">
      <c r="A2" s="49" t="s">
        <v>158</v>
      </c>
    </row>
    <row r="3" spans="1:26">
      <c r="A3" s="49" t="s">
        <v>168</v>
      </c>
    </row>
    <row r="4" spans="1:26">
      <c r="A4" s="49" t="s">
        <v>179</v>
      </c>
    </row>
    <row r="5" spans="1:26">
      <c r="A5" s="49" t="s">
        <v>1199</v>
      </c>
    </row>
    <row r="6" spans="1:26" ht="16" thickBot="1">
      <c r="A6" s="49"/>
    </row>
    <row r="7" spans="1:26" ht="25" thickBot="1">
      <c r="A7" s="48"/>
      <c r="B7" s="45" t="s">
        <v>145</v>
      </c>
      <c r="C7" s="46"/>
      <c r="D7" s="46"/>
      <c r="E7" s="46"/>
      <c r="F7" s="46"/>
      <c r="G7" s="46"/>
      <c r="H7" s="46"/>
      <c r="I7" s="46"/>
      <c r="J7" s="47"/>
      <c r="K7" s="50"/>
      <c r="L7" s="18" t="s">
        <v>180</v>
      </c>
      <c r="M7" s="16"/>
      <c r="N7" s="16"/>
      <c r="O7" s="16"/>
      <c r="P7" s="16"/>
      <c r="Q7" s="16"/>
      <c r="R7" s="16"/>
      <c r="S7" s="16"/>
      <c r="T7" s="16"/>
      <c r="U7" s="16"/>
      <c r="V7" s="16"/>
      <c r="W7" s="16"/>
      <c r="X7" s="16"/>
      <c r="Y7" s="16"/>
      <c r="Z7" s="17"/>
    </row>
    <row r="8" spans="1:26" s="5" customFormat="1" ht="57" thickBot="1">
      <c r="A8" s="13" t="s">
        <v>1</v>
      </c>
      <c r="B8" s="14" t="s">
        <v>5</v>
      </c>
      <c r="C8" s="10" t="s">
        <v>6</v>
      </c>
      <c r="D8" s="10" t="s">
        <v>122</v>
      </c>
      <c r="E8" s="10" t="s">
        <v>7</v>
      </c>
      <c r="F8" s="10" t="s">
        <v>8</v>
      </c>
      <c r="G8" s="10" t="s">
        <v>9</v>
      </c>
      <c r="H8" s="10" t="s">
        <v>10</v>
      </c>
      <c r="I8" s="10" t="s">
        <v>11</v>
      </c>
      <c r="J8" s="10" t="s">
        <v>12</v>
      </c>
      <c r="K8" s="15" t="s">
        <v>13</v>
      </c>
      <c r="L8" s="19" t="s">
        <v>146</v>
      </c>
      <c r="M8" s="20" t="s">
        <v>147</v>
      </c>
      <c r="N8" s="20" t="s">
        <v>157</v>
      </c>
      <c r="O8" s="20" t="s">
        <v>143</v>
      </c>
      <c r="P8" s="20" t="s">
        <v>139</v>
      </c>
      <c r="Q8" s="20" t="s">
        <v>148</v>
      </c>
      <c r="R8" s="20" t="s">
        <v>149</v>
      </c>
      <c r="S8" s="20" t="s">
        <v>155</v>
      </c>
      <c r="T8" s="20" t="s">
        <v>150</v>
      </c>
      <c r="U8" s="20" t="s">
        <v>134</v>
      </c>
      <c r="V8" s="20" t="s">
        <v>151</v>
      </c>
      <c r="W8" s="20" t="s">
        <v>140</v>
      </c>
      <c r="X8" s="20" t="s">
        <v>152</v>
      </c>
      <c r="Y8" s="20" t="s">
        <v>153</v>
      </c>
      <c r="Z8" s="21" t="s">
        <v>123</v>
      </c>
    </row>
    <row r="9" spans="1:26" s="155" customFormat="1" ht="106" thickBot="1">
      <c r="A9" s="151" t="s">
        <v>32</v>
      </c>
      <c r="B9" s="132" t="s">
        <v>198</v>
      </c>
      <c r="C9" s="152" t="s">
        <v>199</v>
      </c>
      <c r="D9" s="131"/>
      <c r="E9" s="131" t="s">
        <v>200</v>
      </c>
      <c r="F9" s="131" t="s">
        <v>196</v>
      </c>
      <c r="G9" s="131" t="s">
        <v>197</v>
      </c>
      <c r="H9" s="131"/>
      <c r="I9" s="131"/>
      <c r="J9" s="131"/>
      <c r="K9" s="153"/>
      <c r="L9" s="142" t="s">
        <v>201</v>
      </c>
      <c r="M9" s="141" t="s">
        <v>978</v>
      </c>
      <c r="N9" s="141" t="s">
        <v>202</v>
      </c>
      <c r="O9" s="141" t="s">
        <v>320</v>
      </c>
      <c r="P9" s="141" t="s">
        <v>1231</v>
      </c>
      <c r="Q9" s="141" t="s">
        <v>320</v>
      </c>
      <c r="R9" s="141" t="s">
        <v>203</v>
      </c>
      <c r="S9" s="141" t="s">
        <v>977</v>
      </c>
      <c r="T9" s="141" t="s">
        <v>979</v>
      </c>
      <c r="U9" s="141" t="s">
        <v>204</v>
      </c>
      <c r="V9" s="141" t="s">
        <v>205</v>
      </c>
      <c r="W9" s="141" t="s">
        <v>206</v>
      </c>
      <c r="X9" s="141" t="s">
        <v>207</v>
      </c>
      <c r="Y9" s="141" t="s">
        <v>208</v>
      </c>
      <c r="Z9" s="154" t="s">
        <v>209</v>
      </c>
    </row>
    <row r="10" spans="1:26" s="155" customFormat="1" ht="61" thickBot="1">
      <c r="A10" s="156" t="s">
        <v>93</v>
      </c>
      <c r="B10" s="132"/>
      <c r="C10" s="131" t="s">
        <v>1201</v>
      </c>
      <c r="D10" s="143"/>
      <c r="E10" s="143"/>
      <c r="F10" s="131" t="s">
        <v>1202</v>
      </c>
      <c r="G10" s="133" t="s">
        <v>1203</v>
      </c>
      <c r="H10" s="143" t="s">
        <v>1204</v>
      </c>
      <c r="I10" s="143"/>
      <c r="J10" s="143"/>
      <c r="K10" s="157"/>
      <c r="L10" s="142" t="s">
        <v>1206</v>
      </c>
      <c r="M10" s="141"/>
      <c r="N10" s="141" t="s">
        <v>195</v>
      </c>
      <c r="O10" s="141" t="s">
        <v>1238</v>
      </c>
      <c r="P10" s="141" t="s">
        <v>1232</v>
      </c>
      <c r="Q10" s="141" t="s">
        <v>320</v>
      </c>
      <c r="R10" s="141" t="s">
        <v>1209</v>
      </c>
      <c r="S10" s="141" t="s">
        <v>1207</v>
      </c>
      <c r="T10" s="141"/>
      <c r="U10" s="143"/>
      <c r="V10" s="143" t="s">
        <v>141</v>
      </c>
      <c r="W10" s="143" t="s">
        <v>1208</v>
      </c>
      <c r="X10" s="143"/>
      <c r="Y10" s="143"/>
      <c r="Z10" s="157"/>
    </row>
    <row r="11" spans="1:26" s="5" customFormat="1" ht="61" thickBot="1">
      <c r="A11" s="43" t="s">
        <v>95</v>
      </c>
      <c r="B11" s="133" t="s">
        <v>648</v>
      </c>
      <c r="C11" s="133" t="s">
        <v>6</v>
      </c>
      <c r="D11" s="133" t="s">
        <v>649</v>
      </c>
      <c r="E11" s="133" t="s">
        <v>650</v>
      </c>
      <c r="F11" s="133" t="s">
        <v>8</v>
      </c>
      <c r="G11" s="133" t="s">
        <v>136</v>
      </c>
      <c r="H11" s="27"/>
      <c r="I11" s="27"/>
      <c r="J11" s="27"/>
      <c r="K11" s="133" t="s">
        <v>976</v>
      </c>
      <c r="L11" s="29"/>
      <c r="M11" s="27"/>
      <c r="N11" s="141" t="s">
        <v>981</v>
      </c>
      <c r="O11" s="27" t="s">
        <v>1234</v>
      </c>
      <c r="P11" s="27" t="s">
        <v>1234</v>
      </c>
      <c r="Q11" s="27" t="s">
        <v>1235</v>
      </c>
      <c r="R11" s="143"/>
      <c r="S11" s="143"/>
      <c r="T11" s="143"/>
      <c r="U11" s="143"/>
      <c r="V11" s="141" t="s">
        <v>980</v>
      </c>
      <c r="W11" s="141" t="s">
        <v>982</v>
      </c>
      <c r="X11" s="143"/>
      <c r="Y11" s="141" t="s">
        <v>983</v>
      </c>
      <c r="Z11" s="28"/>
    </row>
    <row r="12" spans="1:26" s="5" customFormat="1" ht="106" thickBot="1">
      <c r="A12" s="43" t="s">
        <v>55</v>
      </c>
      <c r="B12" s="133" t="s">
        <v>651</v>
      </c>
      <c r="C12" s="133" t="s">
        <v>652</v>
      </c>
      <c r="D12" s="133" t="s">
        <v>653</v>
      </c>
      <c r="E12" s="133" t="s">
        <v>654</v>
      </c>
      <c r="F12" s="133" t="s">
        <v>655</v>
      </c>
      <c r="G12" s="133" t="s">
        <v>656</v>
      </c>
      <c r="H12" s="27"/>
      <c r="I12" s="133" t="s">
        <v>657</v>
      </c>
      <c r="J12" s="27"/>
      <c r="K12" s="28"/>
      <c r="L12" s="141" t="s">
        <v>986</v>
      </c>
      <c r="M12" s="27"/>
      <c r="N12" s="141" t="s">
        <v>985</v>
      </c>
      <c r="O12" s="27" t="s">
        <v>1234</v>
      </c>
      <c r="P12" s="27" t="s">
        <v>1234</v>
      </c>
      <c r="Q12" s="27" t="s">
        <v>1235</v>
      </c>
      <c r="R12" s="27"/>
      <c r="S12" s="141" t="s">
        <v>987</v>
      </c>
      <c r="T12" s="27"/>
      <c r="U12" s="27"/>
      <c r="V12" s="141" t="s">
        <v>984</v>
      </c>
      <c r="W12" s="27"/>
      <c r="X12" s="27"/>
      <c r="Y12" s="141" t="s">
        <v>988</v>
      </c>
      <c r="Z12" s="28" t="s">
        <v>1245</v>
      </c>
    </row>
    <row r="13" spans="1:26" s="5" customFormat="1" ht="46" thickBot="1">
      <c r="A13" s="43" t="s">
        <v>70</v>
      </c>
      <c r="B13" s="32"/>
      <c r="C13" s="134" t="s">
        <v>658</v>
      </c>
      <c r="D13" s="30"/>
      <c r="E13" s="133" t="s">
        <v>659</v>
      </c>
      <c r="F13" s="133" t="s">
        <v>659</v>
      </c>
      <c r="G13" s="134" t="s">
        <v>658</v>
      </c>
      <c r="H13" s="27"/>
      <c r="I13" s="27"/>
      <c r="J13" s="27"/>
      <c r="K13" s="31"/>
      <c r="L13" s="29"/>
      <c r="M13" s="141" t="s">
        <v>993</v>
      </c>
      <c r="N13" s="27"/>
      <c r="O13" s="27" t="s">
        <v>1234</v>
      </c>
      <c r="P13" s="27" t="s">
        <v>320</v>
      </c>
      <c r="Q13" s="27" t="s">
        <v>320</v>
      </c>
      <c r="R13" s="27"/>
      <c r="S13" s="141" t="s">
        <v>990</v>
      </c>
      <c r="T13" s="141" t="s">
        <v>991</v>
      </c>
      <c r="U13" s="27"/>
      <c r="V13" s="141" t="s">
        <v>989</v>
      </c>
      <c r="W13" s="27"/>
      <c r="X13" s="27"/>
      <c r="Y13" s="27"/>
      <c r="Z13" s="28"/>
    </row>
    <row r="14" spans="1:26" s="5" customFormat="1" ht="76" thickBot="1">
      <c r="A14" s="43" t="s">
        <v>72</v>
      </c>
      <c r="B14" s="133" t="s">
        <v>660</v>
      </c>
      <c r="C14" s="133" t="s">
        <v>661</v>
      </c>
      <c r="D14" s="27"/>
      <c r="E14" s="27"/>
      <c r="F14" s="133" t="s">
        <v>662</v>
      </c>
      <c r="G14" s="134" t="s">
        <v>663</v>
      </c>
      <c r="H14" s="27"/>
      <c r="I14" s="27"/>
      <c r="J14" s="27"/>
      <c r="K14" s="28"/>
      <c r="L14" s="29"/>
      <c r="M14" s="27"/>
      <c r="N14" s="27"/>
      <c r="O14" s="27" t="s">
        <v>1234</v>
      </c>
      <c r="P14" s="27" t="s">
        <v>320</v>
      </c>
      <c r="Q14" s="27" t="s">
        <v>320</v>
      </c>
      <c r="R14" s="27"/>
      <c r="S14" s="141" t="s">
        <v>994</v>
      </c>
      <c r="T14" s="27"/>
      <c r="U14" s="27"/>
      <c r="V14" s="141" t="s">
        <v>992</v>
      </c>
      <c r="W14" s="141" t="s">
        <v>995</v>
      </c>
      <c r="X14" s="27"/>
      <c r="Y14" s="27"/>
      <c r="Z14" s="28"/>
    </row>
    <row r="15" spans="1:26" s="5" customFormat="1" ht="76" thickBot="1">
      <c r="A15" s="43" t="s">
        <v>61</v>
      </c>
      <c r="B15" s="32"/>
      <c r="C15" s="133" t="s">
        <v>664</v>
      </c>
      <c r="D15" s="27"/>
      <c r="E15" s="27"/>
      <c r="F15" s="133" t="s">
        <v>665</v>
      </c>
      <c r="G15" s="27"/>
      <c r="H15" s="27"/>
      <c r="I15" s="27"/>
      <c r="J15" s="27"/>
      <c r="K15" s="31"/>
      <c r="L15" s="29"/>
      <c r="M15" s="27"/>
      <c r="N15" s="27"/>
      <c r="O15" s="27" t="s">
        <v>1237</v>
      </c>
      <c r="P15" s="27" t="s">
        <v>320</v>
      </c>
      <c r="Q15" s="27" t="s">
        <v>320</v>
      </c>
      <c r="R15" s="27"/>
      <c r="S15" s="141" t="s">
        <v>996</v>
      </c>
      <c r="T15" s="27"/>
      <c r="U15" s="27"/>
      <c r="V15" s="27"/>
      <c r="W15" s="141" t="s">
        <v>998</v>
      </c>
      <c r="X15" s="27"/>
      <c r="Y15" s="141" t="s">
        <v>997</v>
      </c>
      <c r="Z15" s="28"/>
    </row>
    <row r="16" spans="1:26" s="5" customFormat="1" ht="61" thickBot="1">
      <c r="A16" s="43" t="s">
        <v>34</v>
      </c>
      <c r="B16" s="133" t="s">
        <v>648</v>
      </c>
      <c r="C16" s="133" t="s">
        <v>6</v>
      </c>
      <c r="D16" s="134" t="s">
        <v>666</v>
      </c>
      <c r="E16" s="133" t="s">
        <v>667</v>
      </c>
      <c r="F16" s="133" t="s">
        <v>668</v>
      </c>
      <c r="G16" s="133" t="s">
        <v>136</v>
      </c>
      <c r="H16" s="27"/>
      <c r="I16" s="27"/>
      <c r="J16" s="27"/>
      <c r="K16" s="134" t="s">
        <v>666</v>
      </c>
      <c r="L16" s="133" t="s">
        <v>999</v>
      </c>
      <c r="M16" s="27"/>
      <c r="N16" s="27"/>
      <c r="O16" s="27" t="s">
        <v>1239</v>
      </c>
      <c r="P16" s="27" t="s">
        <v>1234</v>
      </c>
      <c r="Q16" s="27" t="s">
        <v>1235</v>
      </c>
      <c r="R16" s="27"/>
      <c r="S16" s="141" t="s">
        <v>1001</v>
      </c>
      <c r="T16" s="27"/>
      <c r="U16" s="27"/>
      <c r="V16" s="27"/>
      <c r="W16" s="141" t="s">
        <v>1000</v>
      </c>
      <c r="X16" s="27"/>
      <c r="Y16" s="27"/>
      <c r="Z16" s="28" t="s">
        <v>1245</v>
      </c>
    </row>
    <row r="17" spans="1:26" s="5" customFormat="1" ht="46" thickBot="1">
      <c r="A17" s="43" t="s">
        <v>22</v>
      </c>
      <c r="B17" s="133" t="s">
        <v>669</v>
      </c>
      <c r="C17" s="133" t="s">
        <v>670</v>
      </c>
      <c r="D17" s="27"/>
      <c r="E17" s="133" t="s">
        <v>671</v>
      </c>
      <c r="F17" s="133" t="s">
        <v>672</v>
      </c>
      <c r="G17" s="133" t="s">
        <v>673</v>
      </c>
      <c r="H17" s="135" t="s">
        <v>674</v>
      </c>
      <c r="I17" s="27"/>
      <c r="J17" s="27"/>
      <c r="K17" s="135" t="s">
        <v>674</v>
      </c>
      <c r="L17" s="29"/>
      <c r="M17" s="27"/>
      <c r="N17" s="27"/>
      <c r="O17" s="27" t="s">
        <v>1234</v>
      </c>
      <c r="P17" s="27" t="s">
        <v>320</v>
      </c>
      <c r="Q17" s="27" t="s">
        <v>320</v>
      </c>
      <c r="R17" s="27"/>
      <c r="S17" s="27"/>
      <c r="T17" s="27"/>
      <c r="U17" s="27"/>
      <c r="V17" s="27"/>
      <c r="W17" s="27"/>
      <c r="X17" s="27"/>
      <c r="Y17" s="27"/>
      <c r="Z17" s="28"/>
    </row>
    <row r="18" spans="1:26" s="5" customFormat="1" ht="76" thickBot="1">
      <c r="A18" s="43" t="s">
        <v>88</v>
      </c>
      <c r="B18" s="26"/>
      <c r="C18" s="133" t="s">
        <v>6</v>
      </c>
      <c r="D18" s="30"/>
      <c r="E18" s="133" t="s">
        <v>200</v>
      </c>
      <c r="F18" s="133" t="s">
        <v>675</v>
      </c>
      <c r="G18" s="133" t="s">
        <v>676</v>
      </c>
      <c r="H18" s="27"/>
      <c r="I18" s="27"/>
      <c r="J18" s="27"/>
      <c r="K18" s="133" t="s">
        <v>677</v>
      </c>
      <c r="L18" s="29"/>
      <c r="M18" s="133" t="s">
        <v>1002</v>
      </c>
      <c r="N18" s="133" t="s">
        <v>1003</v>
      </c>
      <c r="O18" s="27" t="s">
        <v>320</v>
      </c>
      <c r="P18" s="27" t="s">
        <v>320</v>
      </c>
      <c r="Q18" s="27" t="s">
        <v>320</v>
      </c>
      <c r="R18" s="27"/>
      <c r="S18" s="138" t="s">
        <v>1163</v>
      </c>
      <c r="T18" s="27"/>
      <c r="U18" s="27"/>
      <c r="V18" s="27"/>
      <c r="W18" s="27"/>
      <c r="X18" s="27"/>
      <c r="Y18" s="27"/>
      <c r="Z18" s="28"/>
    </row>
    <row r="19" spans="1:26" s="5" customFormat="1" ht="76" thickBot="1">
      <c r="A19" s="43" t="s">
        <v>90</v>
      </c>
      <c r="B19" s="133" t="s">
        <v>678</v>
      </c>
      <c r="C19" s="133" t="s">
        <v>679</v>
      </c>
      <c r="D19" s="133" t="s">
        <v>680</v>
      </c>
      <c r="E19" s="133" t="s">
        <v>681</v>
      </c>
      <c r="F19" s="133" t="s">
        <v>8</v>
      </c>
      <c r="G19" s="133" t="s">
        <v>682</v>
      </c>
      <c r="H19" s="27"/>
      <c r="I19" s="27"/>
      <c r="J19" s="27"/>
      <c r="K19" s="28"/>
      <c r="L19" s="29"/>
      <c r="M19" s="27"/>
      <c r="N19" s="27"/>
      <c r="O19" s="27" t="s">
        <v>1239</v>
      </c>
      <c r="P19" s="27" t="s">
        <v>1234</v>
      </c>
      <c r="Q19" s="27" t="s">
        <v>1235</v>
      </c>
      <c r="R19" s="27"/>
      <c r="S19" s="138" t="s">
        <v>1161</v>
      </c>
      <c r="T19" s="27"/>
      <c r="U19" s="27"/>
      <c r="V19" s="138" t="s">
        <v>1160</v>
      </c>
      <c r="W19" s="138" t="s">
        <v>1162</v>
      </c>
      <c r="X19" s="27"/>
      <c r="Y19" s="27"/>
      <c r="Z19" s="28"/>
    </row>
    <row r="20" spans="1:26" s="5" customFormat="1" ht="46" thickBot="1">
      <c r="A20" s="43" t="s">
        <v>50</v>
      </c>
      <c r="B20" s="135" t="s">
        <v>683</v>
      </c>
      <c r="C20" s="135" t="s">
        <v>684</v>
      </c>
      <c r="D20" s="133" t="s">
        <v>685</v>
      </c>
      <c r="E20" s="27"/>
      <c r="F20" s="133" t="s">
        <v>686</v>
      </c>
      <c r="G20" s="133" t="s">
        <v>687</v>
      </c>
      <c r="H20" s="27"/>
      <c r="I20" s="27"/>
      <c r="J20" s="27"/>
      <c r="K20" s="28"/>
      <c r="L20" s="29"/>
      <c r="M20" s="27"/>
      <c r="N20" s="27"/>
      <c r="O20" s="27" t="s">
        <v>1239</v>
      </c>
      <c r="P20" s="27" t="s">
        <v>1231</v>
      </c>
      <c r="Q20" s="27" t="s">
        <v>1236</v>
      </c>
      <c r="R20" s="27"/>
      <c r="S20" s="27"/>
      <c r="T20" s="27"/>
      <c r="U20" s="27"/>
      <c r="V20" s="27"/>
      <c r="W20" s="27"/>
      <c r="X20" s="27"/>
      <c r="Y20" s="27"/>
      <c r="Z20" s="28"/>
    </row>
    <row r="21" spans="1:26" s="5" customFormat="1" ht="91" thickBot="1">
      <c r="A21" s="43" t="s">
        <v>43</v>
      </c>
      <c r="B21" s="133" t="s">
        <v>648</v>
      </c>
      <c r="C21" s="133" t="s">
        <v>6</v>
      </c>
      <c r="D21" s="133" t="s">
        <v>685</v>
      </c>
      <c r="E21" s="27"/>
      <c r="F21" s="133" t="s">
        <v>688</v>
      </c>
      <c r="G21" s="133" t="s">
        <v>136</v>
      </c>
      <c r="H21" s="27"/>
      <c r="I21" s="27"/>
      <c r="J21" s="27"/>
      <c r="K21" s="28"/>
      <c r="L21" s="29"/>
      <c r="M21" s="27"/>
      <c r="N21" s="138" t="s">
        <v>1158</v>
      </c>
      <c r="O21" s="27" t="s">
        <v>1238</v>
      </c>
      <c r="P21" s="27" t="s">
        <v>1231</v>
      </c>
      <c r="Q21" s="27" t="s">
        <v>320</v>
      </c>
      <c r="R21" s="27"/>
      <c r="S21" s="138" t="s">
        <v>1159</v>
      </c>
      <c r="T21" s="27"/>
      <c r="U21" s="27"/>
      <c r="V21" s="27"/>
      <c r="W21" s="27"/>
      <c r="X21" s="138" t="s">
        <v>1157</v>
      </c>
      <c r="Y21" s="27"/>
      <c r="Z21" s="28"/>
    </row>
    <row r="22" spans="1:26" s="5" customFormat="1" ht="76" thickBot="1">
      <c r="A22" s="43" t="s">
        <v>80</v>
      </c>
      <c r="B22" s="135" t="s">
        <v>689</v>
      </c>
      <c r="C22" s="135" t="s">
        <v>689</v>
      </c>
      <c r="D22" s="135" t="s">
        <v>690</v>
      </c>
      <c r="E22" s="133" t="s">
        <v>691</v>
      </c>
      <c r="F22" s="133" t="s">
        <v>692</v>
      </c>
      <c r="G22" s="133" t="s">
        <v>693</v>
      </c>
      <c r="H22" s="133" t="s">
        <v>694</v>
      </c>
      <c r="I22" s="27"/>
      <c r="J22" s="27"/>
      <c r="K22" s="135" t="s">
        <v>690</v>
      </c>
      <c r="L22" s="29"/>
      <c r="M22" s="27"/>
      <c r="N22" s="138" t="s">
        <v>1156</v>
      </c>
      <c r="O22" s="27" t="s">
        <v>1234</v>
      </c>
      <c r="P22" s="27" t="s">
        <v>1234</v>
      </c>
      <c r="Q22" s="27" t="s">
        <v>1235</v>
      </c>
      <c r="R22" s="27"/>
      <c r="S22" s="138" t="s">
        <v>1155</v>
      </c>
      <c r="T22" s="27"/>
      <c r="U22" s="27"/>
      <c r="V22" s="138" t="s">
        <v>1154</v>
      </c>
      <c r="W22" s="27"/>
      <c r="X22" s="27"/>
      <c r="Y22" s="27"/>
      <c r="Z22" s="28"/>
    </row>
    <row r="23" spans="1:26" s="5" customFormat="1" ht="76" thickBot="1">
      <c r="A23" s="43" t="s">
        <v>82</v>
      </c>
      <c r="B23" s="26"/>
      <c r="C23" s="133" t="s">
        <v>695</v>
      </c>
      <c r="D23" s="135" t="s">
        <v>696</v>
      </c>
      <c r="E23" s="133" t="s">
        <v>697</v>
      </c>
      <c r="F23" s="133" t="s">
        <v>698</v>
      </c>
      <c r="G23" s="27"/>
      <c r="H23" s="27"/>
      <c r="I23" s="27"/>
      <c r="J23" s="27"/>
      <c r="K23" s="135" t="s">
        <v>696</v>
      </c>
      <c r="L23" s="29"/>
      <c r="M23" s="27"/>
      <c r="N23" s="138" t="s">
        <v>1151</v>
      </c>
      <c r="O23" s="27" t="s">
        <v>1234</v>
      </c>
      <c r="P23" s="27" t="s">
        <v>320</v>
      </c>
      <c r="Q23" s="27" t="s">
        <v>1235</v>
      </c>
      <c r="R23" s="138" t="s">
        <v>1152</v>
      </c>
      <c r="S23" s="27"/>
      <c r="T23" s="138" t="s">
        <v>1153</v>
      </c>
      <c r="U23" s="27"/>
      <c r="V23" s="27"/>
      <c r="W23" s="27"/>
      <c r="X23" s="27"/>
      <c r="Y23" s="27"/>
      <c r="Z23" s="28" t="s">
        <v>1245</v>
      </c>
    </row>
    <row r="24" spans="1:26" s="5" customFormat="1" ht="75">
      <c r="A24" s="43" t="s">
        <v>45</v>
      </c>
      <c r="B24" s="133" t="s">
        <v>648</v>
      </c>
      <c r="C24" s="133" t="s">
        <v>6</v>
      </c>
      <c r="D24" s="133" t="s">
        <v>685</v>
      </c>
      <c r="E24" s="133" t="s">
        <v>200</v>
      </c>
      <c r="F24" s="133" t="s">
        <v>699</v>
      </c>
      <c r="G24" s="133" t="s">
        <v>136</v>
      </c>
      <c r="H24" s="27"/>
      <c r="I24" s="27"/>
      <c r="J24" s="133" t="s">
        <v>12</v>
      </c>
      <c r="K24" s="133" t="s">
        <v>700</v>
      </c>
      <c r="L24" s="29"/>
      <c r="M24" s="27"/>
      <c r="N24" s="27"/>
      <c r="O24" s="27" t="s">
        <v>320</v>
      </c>
      <c r="P24" s="27" t="s">
        <v>1233</v>
      </c>
      <c r="Q24" s="27" t="s">
        <v>320</v>
      </c>
      <c r="R24" s="27"/>
      <c r="S24" s="138" t="s">
        <v>1149</v>
      </c>
      <c r="T24" s="27"/>
      <c r="U24" s="27"/>
      <c r="V24" s="138" t="s">
        <v>1148</v>
      </c>
      <c r="W24" s="27"/>
      <c r="X24" s="30"/>
      <c r="Y24" s="138" t="s">
        <v>1150</v>
      </c>
      <c r="Z24" s="28"/>
    </row>
    <row r="25" spans="1:26" s="5" customFormat="1" ht="91" thickBot="1">
      <c r="A25" s="43" t="s">
        <v>84</v>
      </c>
      <c r="B25" s="26"/>
      <c r="C25" s="135" t="s">
        <v>701</v>
      </c>
      <c r="D25" s="27"/>
      <c r="E25" s="135" t="s">
        <v>704</v>
      </c>
      <c r="F25" s="27"/>
      <c r="G25" s="27"/>
      <c r="H25" s="27"/>
      <c r="I25" s="27"/>
      <c r="J25" s="27"/>
      <c r="K25" s="28"/>
      <c r="L25" s="29"/>
      <c r="M25" s="27"/>
      <c r="N25" s="27"/>
      <c r="O25" s="27" t="s">
        <v>320</v>
      </c>
      <c r="P25" s="27" t="s">
        <v>320</v>
      </c>
      <c r="Q25" s="27" t="s">
        <v>320</v>
      </c>
      <c r="R25" s="27"/>
      <c r="S25" s="27"/>
      <c r="T25" s="27"/>
      <c r="U25" s="27"/>
      <c r="V25" s="138" t="s">
        <v>1147</v>
      </c>
      <c r="W25" s="27"/>
      <c r="X25" s="27"/>
      <c r="Y25" s="138" t="s">
        <v>1146</v>
      </c>
      <c r="Z25" s="28"/>
    </row>
    <row r="26" spans="1:26" s="5" customFormat="1" ht="91" thickBot="1">
      <c r="A26" s="43" t="s">
        <v>100</v>
      </c>
      <c r="B26" s="135" t="s">
        <v>705</v>
      </c>
      <c r="C26" s="135" t="s">
        <v>705</v>
      </c>
      <c r="D26" s="133" t="s">
        <v>706</v>
      </c>
      <c r="E26" s="133" t="s">
        <v>707</v>
      </c>
      <c r="F26" s="27"/>
      <c r="G26" s="133" t="s">
        <v>708</v>
      </c>
      <c r="H26" s="27"/>
      <c r="I26" s="27"/>
      <c r="J26" s="27"/>
      <c r="K26" s="133" t="s">
        <v>709</v>
      </c>
      <c r="L26" s="29"/>
      <c r="M26" s="138" t="s">
        <v>1143</v>
      </c>
      <c r="N26" s="138" t="s">
        <v>1145</v>
      </c>
      <c r="O26" s="27" t="s">
        <v>320</v>
      </c>
      <c r="P26" s="27" t="s">
        <v>1231</v>
      </c>
      <c r="Q26" s="27" t="s">
        <v>1236</v>
      </c>
      <c r="R26" s="27"/>
      <c r="S26" s="138" t="s">
        <v>1144</v>
      </c>
      <c r="T26" s="27"/>
      <c r="U26" s="27"/>
      <c r="V26" s="27"/>
      <c r="W26" s="27"/>
      <c r="X26" s="27"/>
      <c r="Y26" s="27"/>
      <c r="Z26" s="27"/>
    </row>
    <row r="27" spans="1:26" s="5" customFormat="1" ht="91" thickBot="1">
      <c r="A27" s="43" t="s">
        <v>57</v>
      </c>
      <c r="B27" s="133" t="s">
        <v>710</v>
      </c>
      <c r="C27" s="133" t="s">
        <v>711</v>
      </c>
      <c r="D27" s="133" t="s">
        <v>712</v>
      </c>
      <c r="E27" s="133" t="s">
        <v>681</v>
      </c>
      <c r="F27" s="133" t="s">
        <v>713</v>
      </c>
      <c r="G27" s="133" t="s">
        <v>714</v>
      </c>
      <c r="H27" s="27"/>
      <c r="I27" s="27"/>
      <c r="J27" s="133" t="s">
        <v>715</v>
      </c>
      <c r="K27" s="133" t="s">
        <v>716</v>
      </c>
      <c r="L27" s="29"/>
      <c r="M27" s="138" t="s">
        <v>1141</v>
      </c>
      <c r="N27" s="27"/>
      <c r="O27" s="138" t="s">
        <v>1234</v>
      </c>
      <c r="P27" s="27" t="s">
        <v>1231</v>
      </c>
      <c r="Q27" s="27" t="s">
        <v>1235</v>
      </c>
      <c r="R27" s="27"/>
      <c r="S27" s="138" t="s">
        <v>1142</v>
      </c>
      <c r="T27" s="27"/>
      <c r="U27" s="27"/>
      <c r="V27" s="138" t="s">
        <v>1140</v>
      </c>
      <c r="W27" s="27"/>
      <c r="X27" s="27"/>
      <c r="Y27" s="27"/>
      <c r="Z27" s="28"/>
    </row>
    <row r="28" spans="1:26" s="5" customFormat="1" ht="76" thickBot="1">
      <c r="A28" s="43" t="s">
        <v>77</v>
      </c>
      <c r="B28" s="32"/>
      <c r="C28" s="30"/>
      <c r="D28" s="30"/>
      <c r="E28" s="133" t="s">
        <v>717</v>
      </c>
      <c r="F28" s="133" t="s">
        <v>718</v>
      </c>
      <c r="G28" s="133" t="s">
        <v>719</v>
      </c>
      <c r="H28" s="27"/>
      <c r="I28" s="27"/>
      <c r="J28" s="30"/>
      <c r="K28" s="31"/>
      <c r="L28" s="29"/>
      <c r="M28" s="138" t="s">
        <v>1138</v>
      </c>
      <c r="N28" s="27"/>
      <c r="O28" s="27" t="s">
        <v>1239</v>
      </c>
      <c r="P28" s="27" t="s">
        <v>320</v>
      </c>
      <c r="Q28" s="27" t="s">
        <v>320</v>
      </c>
      <c r="R28" s="27"/>
      <c r="S28" s="27"/>
      <c r="T28" s="27"/>
      <c r="U28" s="27"/>
      <c r="V28" s="138" t="s">
        <v>1137</v>
      </c>
      <c r="W28" s="27"/>
      <c r="X28" s="27"/>
      <c r="Y28" s="138" t="s">
        <v>1139</v>
      </c>
      <c r="Z28" s="28"/>
    </row>
    <row r="29" spans="1:26" s="5" customFormat="1" ht="91" thickBot="1">
      <c r="A29" s="43" t="s">
        <v>64</v>
      </c>
      <c r="B29" s="133" t="s">
        <v>720</v>
      </c>
      <c r="C29" s="133" t="s">
        <v>721</v>
      </c>
      <c r="D29" s="30"/>
      <c r="E29" s="133" t="s">
        <v>722</v>
      </c>
      <c r="F29" s="133" t="s">
        <v>723</v>
      </c>
      <c r="G29" s="133" t="s">
        <v>724</v>
      </c>
      <c r="H29" s="27"/>
      <c r="I29" s="27"/>
      <c r="J29" s="27"/>
      <c r="K29" s="133" t="s">
        <v>725</v>
      </c>
      <c r="L29" s="138" t="s">
        <v>1134</v>
      </c>
      <c r="M29" s="27"/>
      <c r="N29" s="138" t="s">
        <v>1136</v>
      </c>
      <c r="O29" s="27" t="s">
        <v>320</v>
      </c>
      <c r="P29" s="27" t="s">
        <v>1231</v>
      </c>
      <c r="Q29" s="27" t="s">
        <v>1235</v>
      </c>
      <c r="R29" s="27"/>
      <c r="S29" s="27"/>
      <c r="T29" s="138" t="s">
        <v>1135</v>
      </c>
      <c r="U29" s="27"/>
      <c r="V29" s="27"/>
      <c r="W29" s="27"/>
      <c r="X29" s="27"/>
      <c r="Y29" s="27"/>
      <c r="Z29" s="28"/>
    </row>
    <row r="30" spans="1:26" s="5" customFormat="1" ht="46" thickBot="1">
      <c r="A30" s="43" t="s">
        <v>52</v>
      </c>
      <c r="B30" s="26"/>
      <c r="C30" s="27"/>
      <c r="D30" s="27"/>
      <c r="E30" s="133" t="s">
        <v>726</v>
      </c>
      <c r="F30" s="133" t="s">
        <v>727</v>
      </c>
      <c r="G30" s="133" t="s">
        <v>728</v>
      </c>
      <c r="H30" s="27"/>
      <c r="I30" s="27"/>
      <c r="J30" s="27"/>
      <c r="K30" s="28"/>
      <c r="L30" s="29"/>
      <c r="M30" s="27"/>
      <c r="N30" s="27"/>
      <c r="O30" s="27" t="s">
        <v>320</v>
      </c>
      <c r="P30" s="27" t="s">
        <v>320</v>
      </c>
      <c r="Q30" s="27" t="s">
        <v>320</v>
      </c>
      <c r="R30" s="27"/>
      <c r="S30" s="138" t="s">
        <v>1132</v>
      </c>
      <c r="T30" s="27"/>
      <c r="U30" s="27"/>
      <c r="V30" s="27"/>
      <c r="W30" s="27"/>
      <c r="X30" s="27"/>
      <c r="Y30" s="27"/>
      <c r="Z30" s="28"/>
    </row>
    <row r="31" spans="1:26" s="5" customFormat="1" ht="91" thickBot="1">
      <c r="A31" s="43" t="s">
        <v>65</v>
      </c>
      <c r="B31" s="133" t="s">
        <v>729</v>
      </c>
      <c r="C31" s="133" t="s">
        <v>730</v>
      </c>
      <c r="D31" s="133" t="s">
        <v>731</v>
      </c>
      <c r="E31" s="133" t="s">
        <v>732</v>
      </c>
      <c r="F31" s="133" t="s">
        <v>699</v>
      </c>
      <c r="G31" s="133" t="s">
        <v>733</v>
      </c>
      <c r="H31" s="27"/>
      <c r="I31" s="27"/>
      <c r="J31" s="27"/>
      <c r="K31" s="133" t="s">
        <v>734</v>
      </c>
      <c r="L31" s="29"/>
      <c r="M31" s="138" t="s">
        <v>1129</v>
      </c>
      <c r="N31" s="138" t="s">
        <v>1130</v>
      </c>
      <c r="O31" s="27" t="s">
        <v>1239</v>
      </c>
      <c r="P31" s="27" t="s">
        <v>320</v>
      </c>
      <c r="Q31" s="27" t="s">
        <v>1235</v>
      </c>
      <c r="R31" s="27"/>
      <c r="S31" s="27"/>
      <c r="T31" s="27"/>
      <c r="U31" s="27"/>
      <c r="V31" s="27"/>
      <c r="W31" s="27"/>
      <c r="X31" s="30"/>
      <c r="Y31" s="138" t="s">
        <v>1131</v>
      </c>
      <c r="Z31" s="28"/>
    </row>
    <row r="32" spans="1:26" s="5" customFormat="1" ht="106" thickBot="1">
      <c r="A32" s="43" t="s">
        <v>102</v>
      </c>
      <c r="B32" s="133" t="s">
        <v>648</v>
      </c>
      <c r="C32" s="133" t="s">
        <v>6</v>
      </c>
      <c r="D32" s="133" t="s">
        <v>735</v>
      </c>
      <c r="E32" s="133" t="s">
        <v>736</v>
      </c>
      <c r="F32" s="133" t="s">
        <v>699</v>
      </c>
      <c r="G32" s="133" t="s">
        <v>136</v>
      </c>
      <c r="H32" s="133" t="s">
        <v>119</v>
      </c>
      <c r="I32" s="133" t="s">
        <v>737</v>
      </c>
      <c r="J32" s="30"/>
      <c r="K32" s="31"/>
      <c r="L32" s="138" t="s">
        <v>1128</v>
      </c>
      <c r="M32" s="27"/>
      <c r="N32" s="27"/>
      <c r="O32" s="27" t="s">
        <v>320</v>
      </c>
      <c r="P32" s="27" t="s">
        <v>320</v>
      </c>
      <c r="Q32" s="27" t="s">
        <v>320</v>
      </c>
      <c r="R32" s="27"/>
      <c r="S32" s="138" t="s">
        <v>1133</v>
      </c>
      <c r="T32" s="27"/>
      <c r="U32" s="27"/>
      <c r="V32" s="138" t="s">
        <v>1127</v>
      </c>
      <c r="W32" s="27"/>
      <c r="X32" s="27"/>
      <c r="Y32" s="27"/>
      <c r="Z32" s="28"/>
    </row>
    <row r="33" spans="1:26" s="5" customFormat="1" ht="76" thickBot="1">
      <c r="A33" s="43" t="s">
        <v>96</v>
      </c>
      <c r="B33" s="26"/>
      <c r="C33" s="133" t="s">
        <v>6</v>
      </c>
      <c r="D33" s="133" t="s">
        <v>738</v>
      </c>
      <c r="E33" s="133" t="s">
        <v>200</v>
      </c>
      <c r="F33" s="133" t="s">
        <v>699</v>
      </c>
      <c r="G33" s="133" t="s">
        <v>136</v>
      </c>
      <c r="H33" s="27"/>
      <c r="I33" s="27"/>
      <c r="J33" s="27"/>
      <c r="K33" s="133" t="s">
        <v>700</v>
      </c>
      <c r="L33" s="138" t="s">
        <v>1124</v>
      </c>
      <c r="M33" s="27"/>
      <c r="N33" s="27"/>
      <c r="O33" s="27" t="s">
        <v>320</v>
      </c>
      <c r="P33" s="27" t="s">
        <v>320</v>
      </c>
      <c r="Q33" s="27" t="s">
        <v>1237</v>
      </c>
      <c r="R33" s="27"/>
      <c r="S33" s="138" t="s">
        <v>1126</v>
      </c>
      <c r="T33" s="27"/>
      <c r="U33" s="27"/>
      <c r="V33" s="138" t="s">
        <v>1125</v>
      </c>
      <c r="W33" s="27"/>
      <c r="X33" s="27"/>
      <c r="Y33" s="27"/>
      <c r="Z33" s="28"/>
    </row>
    <row r="34" spans="1:26" s="5" customFormat="1" ht="61" thickBot="1">
      <c r="A34" s="43" t="s">
        <v>46</v>
      </c>
      <c r="B34" s="133" t="s">
        <v>749</v>
      </c>
      <c r="C34" s="133" t="s">
        <v>739</v>
      </c>
      <c r="D34" s="30"/>
      <c r="E34" s="133" t="s">
        <v>740</v>
      </c>
      <c r="F34" s="133" t="s">
        <v>741</v>
      </c>
      <c r="G34" s="133" t="s">
        <v>742</v>
      </c>
      <c r="H34" s="133" t="s">
        <v>750</v>
      </c>
      <c r="I34" s="27"/>
      <c r="J34" s="30"/>
      <c r="K34" s="31"/>
      <c r="L34" s="29"/>
      <c r="M34" s="27"/>
      <c r="N34" s="27"/>
      <c r="O34" s="138" t="s">
        <v>1234</v>
      </c>
      <c r="P34" s="27" t="s">
        <v>1234</v>
      </c>
      <c r="Q34" s="27" t="s">
        <v>1236</v>
      </c>
      <c r="R34" s="27"/>
      <c r="S34" s="138" t="s">
        <v>1123</v>
      </c>
      <c r="T34" s="27"/>
      <c r="U34" s="27"/>
      <c r="V34" s="138" t="s">
        <v>1122</v>
      </c>
      <c r="W34" s="27"/>
      <c r="X34" s="27"/>
      <c r="Y34" s="27"/>
      <c r="Z34" s="28"/>
    </row>
    <row r="35" spans="1:26" s="5" customFormat="1" ht="76" thickBot="1">
      <c r="A35" s="43" t="s">
        <v>83</v>
      </c>
      <c r="B35" s="133" t="s">
        <v>751</v>
      </c>
      <c r="C35" s="133" t="s">
        <v>752</v>
      </c>
      <c r="D35" s="133" t="s">
        <v>753</v>
      </c>
      <c r="E35" s="133" t="s">
        <v>732</v>
      </c>
      <c r="F35" s="133" t="s">
        <v>754</v>
      </c>
      <c r="G35" s="133" t="s">
        <v>755</v>
      </c>
      <c r="H35" s="133" t="s">
        <v>756</v>
      </c>
      <c r="I35" s="27"/>
      <c r="J35" s="27"/>
      <c r="K35" s="133" t="s">
        <v>757</v>
      </c>
      <c r="L35" s="29"/>
      <c r="M35" s="138" t="s">
        <v>1120</v>
      </c>
      <c r="N35" s="27"/>
      <c r="O35" s="27" t="s">
        <v>1234</v>
      </c>
      <c r="P35" s="27" t="s">
        <v>320</v>
      </c>
      <c r="Q35" s="27" t="s">
        <v>1235</v>
      </c>
      <c r="R35" s="27"/>
      <c r="T35" s="138" t="s">
        <v>1121</v>
      </c>
      <c r="U35" s="27"/>
      <c r="V35" s="27"/>
      <c r="W35" s="27"/>
      <c r="X35" s="27"/>
      <c r="Y35" s="27"/>
      <c r="Z35" s="28"/>
    </row>
    <row r="36" spans="1:26" s="5" customFormat="1" ht="91" thickBot="1">
      <c r="A36" s="43" t="s">
        <v>87</v>
      </c>
      <c r="B36" s="133" t="s">
        <v>758</v>
      </c>
      <c r="C36" s="133" t="s">
        <v>759</v>
      </c>
      <c r="D36" s="135" t="s">
        <v>760</v>
      </c>
      <c r="E36" s="133" t="s">
        <v>761</v>
      </c>
      <c r="F36" s="133" t="s">
        <v>762</v>
      </c>
      <c r="G36" s="133" t="s">
        <v>763</v>
      </c>
      <c r="H36" s="27"/>
      <c r="I36" s="27"/>
      <c r="J36" s="27"/>
      <c r="K36" s="137" t="s">
        <v>764</v>
      </c>
      <c r="L36" s="138" t="s">
        <v>1117</v>
      </c>
      <c r="M36" s="27"/>
      <c r="N36" s="27"/>
      <c r="O36" s="27" t="s">
        <v>1234</v>
      </c>
      <c r="P36" s="27" t="s">
        <v>1234</v>
      </c>
      <c r="Q36" s="27" t="s">
        <v>1235</v>
      </c>
      <c r="R36" s="27"/>
      <c r="S36" s="27"/>
      <c r="T36" s="27"/>
      <c r="U36" s="27"/>
      <c r="V36" s="138" t="s">
        <v>1118</v>
      </c>
      <c r="W36" s="27"/>
      <c r="X36" s="27"/>
      <c r="Y36" s="138" t="s">
        <v>1119</v>
      </c>
      <c r="Z36" s="28"/>
    </row>
    <row r="37" spans="1:26" s="5" customFormat="1" ht="76" thickBot="1">
      <c r="A37" s="43" t="s">
        <v>14</v>
      </c>
      <c r="B37" s="133" t="s">
        <v>648</v>
      </c>
      <c r="C37" s="133" t="s">
        <v>6</v>
      </c>
      <c r="D37" s="133" t="s">
        <v>735</v>
      </c>
      <c r="E37" s="133" t="s">
        <v>200</v>
      </c>
      <c r="F37" s="133" t="s">
        <v>699</v>
      </c>
      <c r="G37" s="133" t="s">
        <v>136</v>
      </c>
      <c r="H37" s="133" t="s">
        <v>119</v>
      </c>
      <c r="I37" s="27"/>
      <c r="J37" s="133" t="s">
        <v>12</v>
      </c>
      <c r="K37" s="133" t="s">
        <v>700</v>
      </c>
      <c r="L37" s="29"/>
      <c r="M37" s="27"/>
      <c r="N37" s="138" t="s">
        <v>1116</v>
      </c>
      <c r="O37" s="138" t="s">
        <v>1234</v>
      </c>
      <c r="P37" s="27" t="s">
        <v>1234</v>
      </c>
      <c r="Q37" s="27" t="s">
        <v>320</v>
      </c>
      <c r="R37" s="27"/>
      <c r="S37" s="27"/>
      <c r="T37" s="27"/>
      <c r="U37" s="27"/>
      <c r="V37" s="138" t="s">
        <v>1115</v>
      </c>
      <c r="W37" s="27"/>
      <c r="X37" s="27"/>
      <c r="Y37" s="27"/>
      <c r="Z37" s="28" t="s">
        <v>1245</v>
      </c>
    </row>
    <row r="38" spans="1:26" s="5" customFormat="1" ht="75">
      <c r="A38" s="43" t="s">
        <v>97</v>
      </c>
      <c r="B38" s="26"/>
      <c r="C38" s="27"/>
      <c r="D38" s="133" t="s">
        <v>730</v>
      </c>
      <c r="E38" s="27"/>
      <c r="F38" s="133" t="s">
        <v>765</v>
      </c>
      <c r="G38" s="27"/>
      <c r="H38" s="27"/>
      <c r="I38" s="27"/>
      <c r="J38" s="27"/>
      <c r="K38" s="28"/>
      <c r="L38" s="29"/>
      <c r="M38" s="27"/>
      <c r="N38" s="27"/>
      <c r="O38" s="27" t="s">
        <v>1238</v>
      </c>
      <c r="P38" s="27" t="s">
        <v>320</v>
      </c>
      <c r="Q38" s="27" t="s">
        <v>320</v>
      </c>
      <c r="S38" s="138" t="s">
        <v>1114</v>
      </c>
      <c r="T38" s="27"/>
      <c r="U38" s="27"/>
      <c r="V38" s="138" t="s">
        <v>1113</v>
      </c>
      <c r="W38" s="27"/>
      <c r="X38" s="27"/>
      <c r="Y38" s="27"/>
      <c r="Z38" s="28"/>
    </row>
    <row r="39" spans="1:26" s="5" customFormat="1" ht="61" thickBot="1">
      <c r="A39" s="43" t="s">
        <v>103</v>
      </c>
      <c r="B39" s="26"/>
      <c r="C39" s="137" t="s">
        <v>766</v>
      </c>
      <c r="D39" s="27"/>
      <c r="E39" s="27"/>
      <c r="F39" s="137" t="s">
        <v>766</v>
      </c>
      <c r="G39" s="27"/>
      <c r="H39" s="27"/>
      <c r="I39" s="27"/>
      <c r="J39" s="27"/>
      <c r="K39" s="28"/>
      <c r="L39" s="138" t="s">
        <v>1111</v>
      </c>
      <c r="M39" s="27"/>
      <c r="N39" s="27"/>
      <c r="O39" s="27" t="s">
        <v>1237</v>
      </c>
      <c r="P39" s="27" t="s">
        <v>1234</v>
      </c>
      <c r="Q39" s="27" t="s">
        <v>320</v>
      </c>
      <c r="R39" s="27"/>
      <c r="S39" s="138" t="s">
        <v>1112</v>
      </c>
      <c r="T39" s="27"/>
      <c r="U39" s="27"/>
      <c r="V39" s="27"/>
      <c r="W39" s="27"/>
      <c r="X39" s="27"/>
      <c r="Y39" s="27"/>
      <c r="Z39" s="28"/>
    </row>
    <row r="40" spans="1:26" s="5" customFormat="1" ht="128" thickBot="1">
      <c r="A40" s="43" t="s">
        <v>111</v>
      </c>
      <c r="B40" s="133" t="s">
        <v>767</v>
      </c>
      <c r="C40" s="133" t="s">
        <v>752</v>
      </c>
      <c r="D40" s="133" t="s">
        <v>768</v>
      </c>
      <c r="E40" s="133" t="s">
        <v>769</v>
      </c>
      <c r="F40" s="133" t="s">
        <v>662</v>
      </c>
      <c r="G40" s="133" t="s">
        <v>770</v>
      </c>
      <c r="H40" s="133" t="s">
        <v>771</v>
      </c>
      <c r="I40" s="27"/>
      <c r="J40" s="27"/>
      <c r="K40" s="133" t="s">
        <v>772</v>
      </c>
      <c r="L40" s="137" t="s">
        <v>1108</v>
      </c>
      <c r="M40" s="27"/>
      <c r="N40" s="27"/>
      <c r="O40" s="138" t="s">
        <v>1234</v>
      </c>
      <c r="P40" s="27" t="s">
        <v>1234</v>
      </c>
      <c r="Q40" s="27" t="s">
        <v>1235</v>
      </c>
      <c r="R40" s="27"/>
      <c r="S40" s="137" t="s">
        <v>1109</v>
      </c>
      <c r="T40" s="27"/>
      <c r="U40" s="27"/>
      <c r="V40" s="138" t="s">
        <v>1110</v>
      </c>
      <c r="W40" s="27"/>
      <c r="X40" s="27"/>
      <c r="Y40" s="27"/>
      <c r="Z40" s="28" t="s">
        <v>1245</v>
      </c>
    </row>
    <row r="41" spans="1:26" s="5" customFormat="1" ht="31" thickBot="1">
      <c r="A41" s="43" t="s">
        <v>104</v>
      </c>
      <c r="B41" s="133" t="s">
        <v>648</v>
      </c>
      <c r="C41" s="133" t="s">
        <v>6</v>
      </c>
      <c r="D41" s="27"/>
      <c r="E41" s="133" t="s">
        <v>200</v>
      </c>
      <c r="F41" s="133" t="s">
        <v>699</v>
      </c>
      <c r="G41" s="133" t="s">
        <v>136</v>
      </c>
      <c r="H41" s="27"/>
      <c r="I41" s="27"/>
      <c r="J41" s="27"/>
      <c r="K41" s="28" t="s">
        <v>700</v>
      </c>
      <c r="L41" s="29"/>
      <c r="M41" s="27"/>
      <c r="N41" s="27"/>
      <c r="O41" s="27" t="s">
        <v>1237</v>
      </c>
      <c r="P41" s="27" t="s">
        <v>1231</v>
      </c>
      <c r="Q41" s="27" t="s">
        <v>320</v>
      </c>
      <c r="R41" s="27"/>
      <c r="S41" s="27"/>
      <c r="T41" s="27"/>
      <c r="U41" s="27"/>
      <c r="V41" s="27"/>
      <c r="W41" s="27"/>
      <c r="X41" s="27"/>
      <c r="Y41" s="27"/>
      <c r="Z41" s="28"/>
    </row>
    <row r="42" spans="1:26" s="5" customFormat="1" ht="76" thickBot="1">
      <c r="A42" s="43" t="s">
        <v>40</v>
      </c>
      <c r="B42" s="133" t="s">
        <v>773</v>
      </c>
      <c r="C42" s="133" t="s">
        <v>774</v>
      </c>
      <c r="D42" s="27"/>
      <c r="E42" s="133" t="s">
        <v>775</v>
      </c>
      <c r="F42" s="133" t="s">
        <v>776</v>
      </c>
      <c r="G42" s="133" t="s">
        <v>777</v>
      </c>
      <c r="H42" s="27"/>
      <c r="I42" s="27"/>
      <c r="J42" s="27"/>
      <c r="K42" s="28"/>
      <c r="L42" s="29"/>
      <c r="M42" s="27"/>
      <c r="N42" s="138" t="s">
        <v>1105</v>
      </c>
      <c r="O42" s="138" t="s">
        <v>1239</v>
      </c>
      <c r="P42" s="27" t="s">
        <v>1234</v>
      </c>
      <c r="Q42" s="27" t="s">
        <v>1236</v>
      </c>
      <c r="R42" s="27"/>
      <c r="S42" s="138" t="s">
        <v>1107</v>
      </c>
      <c r="T42" s="27"/>
      <c r="U42" s="27"/>
      <c r="V42" s="138" t="s">
        <v>1106</v>
      </c>
      <c r="W42" s="27"/>
      <c r="X42" s="27"/>
      <c r="Y42" s="27"/>
      <c r="Z42" s="28"/>
    </row>
    <row r="43" spans="1:26" s="5" customFormat="1" ht="106" thickBot="1">
      <c r="A43" s="43" t="s">
        <v>35</v>
      </c>
      <c r="B43" s="133" t="s">
        <v>648</v>
      </c>
      <c r="C43" s="133" t="s">
        <v>6</v>
      </c>
      <c r="D43" s="137" t="s">
        <v>778</v>
      </c>
      <c r="E43" s="133" t="s">
        <v>200</v>
      </c>
      <c r="F43" s="133" t="s">
        <v>699</v>
      </c>
      <c r="G43" s="133" t="s">
        <v>136</v>
      </c>
      <c r="H43" s="27"/>
      <c r="I43" s="27"/>
      <c r="J43" s="27"/>
      <c r="K43" s="137" t="s">
        <v>778</v>
      </c>
      <c r="L43" s="29"/>
      <c r="M43" s="138" t="s">
        <v>1103</v>
      </c>
      <c r="N43" s="27"/>
      <c r="O43" s="27" t="s">
        <v>1239</v>
      </c>
      <c r="P43" s="27" t="s">
        <v>320</v>
      </c>
      <c r="Q43" s="27" t="s">
        <v>320</v>
      </c>
      <c r="R43" s="27"/>
      <c r="S43" s="138" t="s">
        <v>1102</v>
      </c>
      <c r="T43" s="27"/>
      <c r="U43" s="27"/>
      <c r="V43" s="138" t="s">
        <v>1101</v>
      </c>
      <c r="W43" s="27"/>
      <c r="X43" s="27"/>
      <c r="Y43" s="138" t="s">
        <v>1104</v>
      </c>
      <c r="Z43" s="28"/>
    </row>
    <row r="44" spans="1:26" s="5" customFormat="1" ht="31" thickBot="1">
      <c r="A44" s="43" t="s">
        <v>66</v>
      </c>
      <c r="B44" s="133" t="s">
        <v>660</v>
      </c>
      <c r="C44" s="133" t="s">
        <v>752</v>
      </c>
      <c r="D44" s="137" t="s">
        <v>779</v>
      </c>
      <c r="E44" s="133" t="s">
        <v>780</v>
      </c>
      <c r="F44" s="133" t="s">
        <v>688</v>
      </c>
      <c r="G44" s="133" t="s">
        <v>781</v>
      </c>
      <c r="H44" s="27"/>
      <c r="I44" s="27"/>
      <c r="J44" s="27"/>
      <c r="K44" s="137" t="s">
        <v>779</v>
      </c>
      <c r="L44" s="29"/>
      <c r="M44" s="27"/>
      <c r="N44" s="138" t="s">
        <v>1100</v>
      </c>
      <c r="O44" s="27" t="s">
        <v>1239</v>
      </c>
      <c r="P44" s="27" t="s">
        <v>320</v>
      </c>
      <c r="Q44" s="27" t="s">
        <v>1235</v>
      </c>
      <c r="R44" s="27"/>
      <c r="S44" s="27"/>
      <c r="T44" s="27"/>
      <c r="U44" s="27"/>
      <c r="V44" s="138" t="s">
        <v>1099</v>
      </c>
      <c r="W44" s="27"/>
      <c r="X44" s="27"/>
      <c r="Y44" s="27"/>
      <c r="Z44" s="27"/>
    </row>
    <row r="45" spans="1:26" s="5" customFormat="1" ht="46" thickBot="1">
      <c r="A45" s="43" t="s">
        <v>28</v>
      </c>
      <c r="B45" s="133" t="s">
        <v>782</v>
      </c>
      <c r="C45" s="133" t="s">
        <v>783</v>
      </c>
      <c r="D45" s="137" t="s">
        <v>784</v>
      </c>
      <c r="E45" s="133" t="s">
        <v>785</v>
      </c>
      <c r="F45" s="133" t="s">
        <v>786</v>
      </c>
      <c r="G45" s="133" t="s">
        <v>787</v>
      </c>
      <c r="H45" s="27"/>
      <c r="I45" s="27"/>
      <c r="J45" s="27"/>
      <c r="K45" s="137" t="s">
        <v>784</v>
      </c>
      <c r="L45" s="29"/>
      <c r="M45" s="27"/>
      <c r="N45" s="27"/>
      <c r="O45" s="27" t="s">
        <v>1234</v>
      </c>
      <c r="P45" s="27" t="s">
        <v>1234</v>
      </c>
      <c r="Q45" s="27" t="s">
        <v>1235</v>
      </c>
      <c r="R45" s="27"/>
      <c r="S45" s="27"/>
      <c r="T45" s="27"/>
      <c r="U45" s="27"/>
      <c r="V45" s="27"/>
      <c r="W45" s="27"/>
      <c r="X45" s="27"/>
      <c r="Y45" s="27"/>
      <c r="Z45" s="28"/>
    </row>
    <row r="46" spans="1:26" s="5" customFormat="1" ht="76" thickBot="1">
      <c r="A46" s="43" t="s">
        <v>73</v>
      </c>
      <c r="B46" s="133" t="s">
        <v>788</v>
      </c>
      <c r="C46" s="133" t="s">
        <v>789</v>
      </c>
      <c r="D46" s="137" t="s">
        <v>790</v>
      </c>
      <c r="E46" s="27"/>
      <c r="F46" s="133" t="s">
        <v>791</v>
      </c>
      <c r="G46" s="133" t="s">
        <v>792</v>
      </c>
      <c r="H46" s="27"/>
      <c r="I46" s="27"/>
      <c r="J46" s="27"/>
      <c r="K46" s="137" t="s">
        <v>790</v>
      </c>
      <c r="L46" s="29"/>
      <c r="M46" s="27"/>
      <c r="N46" s="27"/>
      <c r="O46" s="27" t="s">
        <v>1234</v>
      </c>
      <c r="P46" s="27" t="s">
        <v>1231</v>
      </c>
      <c r="Q46" s="27" t="s">
        <v>1235</v>
      </c>
      <c r="R46" s="27"/>
      <c r="S46" s="138" t="s">
        <v>1098</v>
      </c>
      <c r="T46" s="27"/>
      <c r="U46" s="27"/>
      <c r="V46" s="27"/>
      <c r="W46" s="27"/>
      <c r="X46" s="27"/>
      <c r="Y46" s="27"/>
      <c r="Z46" s="28" t="s">
        <v>1245</v>
      </c>
    </row>
    <row r="47" spans="1:26" s="5" customFormat="1" ht="76" thickBot="1">
      <c r="A47" s="43" t="s">
        <v>47</v>
      </c>
      <c r="B47" s="32"/>
      <c r="C47" s="133" t="s">
        <v>793</v>
      </c>
      <c r="D47" s="27"/>
      <c r="E47" s="27"/>
      <c r="F47" s="133" t="s">
        <v>793</v>
      </c>
      <c r="G47" s="133" t="s">
        <v>794</v>
      </c>
      <c r="H47" s="27"/>
      <c r="I47" s="27"/>
      <c r="J47" s="27"/>
      <c r="K47" s="28"/>
      <c r="L47" s="29"/>
      <c r="M47" s="27"/>
      <c r="N47" s="27"/>
      <c r="O47" s="27" t="s">
        <v>1239</v>
      </c>
      <c r="P47" s="27" t="s">
        <v>1234</v>
      </c>
      <c r="Q47" s="27" t="s">
        <v>320</v>
      </c>
      <c r="R47" s="138" t="s">
        <v>1097</v>
      </c>
      <c r="S47" s="27"/>
      <c r="T47" s="138" t="s">
        <v>1096</v>
      </c>
      <c r="U47" s="27"/>
      <c r="V47" s="27"/>
      <c r="W47" s="27"/>
      <c r="X47" s="27"/>
      <c r="Y47" s="27"/>
      <c r="Z47" s="28"/>
    </row>
    <row r="48" spans="1:26" s="5" customFormat="1" ht="76" thickBot="1">
      <c r="A48" s="43" t="s">
        <v>48</v>
      </c>
      <c r="B48" s="133" t="s">
        <v>139</v>
      </c>
      <c r="C48" s="133" t="s">
        <v>795</v>
      </c>
      <c r="D48" s="30"/>
      <c r="E48" s="133" t="s">
        <v>796</v>
      </c>
      <c r="F48" s="133" t="s">
        <v>797</v>
      </c>
      <c r="G48" s="133" t="s">
        <v>798</v>
      </c>
      <c r="H48" s="27"/>
      <c r="I48" s="27"/>
      <c r="J48" s="27"/>
      <c r="K48" s="133" t="s">
        <v>799</v>
      </c>
      <c r="L48" s="29"/>
      <c r="M48" s="27"/>
      <c r="N48" s="138" t="s">
        <v>1094</v>
      </c>
      <c r="O48" s="138" t="s">
        <v>1234</v>
      </c>
      <c r="P48" s="27" t="s">
        <v>1234</v>
      </c>
      <c r="Q48" s="27" t="s">
        <v>1235</v>
      </c>
      <c r="R48" s="27"/>
      <c r="S48" s="138" t="s">
        <v>1093</v>
      </c>
      <c r="T48" s="27"/>
      <c r="U48" s="33"/>
      <c r="V48" s="27"/>
      <c r="W48" s="138" t="s">
        <v>1095</v>
      </c>
      <c r="X48" s="27"/>
      <c r="Y48" s="27"/>
      <c r="Z48" s="28"/>
    </row>
    <row r="49" spans="1:26" s="5" customFormat="1" ht="61" thickBot="1">
      <c r="A49" s="43" t="s">
        <v>24</v>
      </c>
      <c r="B49" s="26"/>
      <c r="C49" s="133" t="s">
        <v>800</v>
      </c>
      <c r="D49" s="27"/>
      <c r="E49" s="27"/>
      <c r="F49" s="133" t="s">
        <v>801</v>
      </c>
      <c r="G49" s="133" t="s">
        <v>802</v>
      </c>
      <c r="H49" s="30"/>
      <c r="I49" s="27"/>
      <c r="J49" s="27"/>
      <c r="K49" s="133" t="s">
        <v>803</v>
      </c>
      <c r="L49" s="29"/>
      <c r="M49" s="27"/>
      <c r="N49" s="27"/>
      <c r="O49" s="27" t="s">
        <v>1238</v>
      </c>
      <c r="P49" s="27" t="s">
        <v>320</v>
      </c>
      <c r="Q49" s="34" t="s">
        <v>1236</v>
      </c>
      <c r="R49" s="27"/>
      <c r="S49" s="27"/>
      <c r="T49" s="27"/>
      <c r="U49" s="27"/>
      <c r="V49" s="27"/>
      <c r="W49" s="27"/>
      <c r="X49" s="27"/>
      <c r="Y49" s="138" t="s">
        <v>1092</v>
      </c>
      <c r="Z49" s="28"/>
    </row>
    <row r="50" spans="1:26" s="5" customFormat="1" ht="61" thickBot="1">
      <c r="A50" s="43" t="s">
        <v>36</v>
      </c>
      <c r="B50" s="137" t="s">
        <v>804</v>
      </c>
      <c r="C50" s="137" t="s">
        <v>804</v>
      </c>
      <c r="D50" s="137" t="s">
        <v>805</v>
      </c>
      <c r="E50" s="133" t="s">
        <v>806</v>
      </c>
      <c r="F50" s="133" t="s">
        <v>807</v>
      </c>
      <c r="G50" s="133" t="s">
        <v>719</v>
      </c>
      <c r="H50" s="27"/>
      <c r="I50" s="27"/>
      <c r="J50" s="27"/>
      <c r="K50" s="132" t="s">
        <v>805</v>
      </c>
      <c r="L50" s="138" t="s">
        <v>1090</v>
      </c>
      <c r="M50" s="27"/>
      <c r="N50" s="27"/>
      <c r="O50" s="27" t="s">
        <v>320</v>
      </c>
      <c r="P50" s="27" t="s">
        <v>1231</v>
      </c>
      <c r="Q50" s="27" t="s">
        <v>320</v>
      </c>
      <c r="R50" s="27"/>
      <c r="S50" s="138" t="s">
        <v>1091</v>
      </c>
      <c r="T50" s="27"/>
      <c r="U50" s="27"/>
      <c r="V50" s="27"/>
      <c r="W50" s="27"/>
      <c r="X50" s="27"/>
      <c r="Y50" s="27"/>
      <c r="Z50" s="28"/>
    </row>
    <row r="51" spans="1:26" s="5" customFormat="1" ht="61" thickBot="1">
      <c r="A51" s="43" t="s">
        <v>113</v>
      </c>
      <c r="B51" s="137" t="s">
        <v>808</v>
      </c>
      <c r="C51" s="137" t="s">
        <v>809</v>
      </c>
      <c r="D51" s="27"/>
      <c r="E51" s="133" t="s">
        <v>810</v>
      </c>
      <c r="F51" s="133" t="s">
        <v>811</v>
      </c>
      <c r="G51" s="133" t="s">
        <v>812</v>
      </c>
      <c r="H51" s="27"/>
      <c r="I51" s="27"/>
      <c r="J51" s="27"/>
      <c r="K51" s="28"/>
      <c r="L51" s="29"/>
      <c r="M51" s="27"/>
      <c r="N51" s="138" t="s">
        <v>1088</v>
      </c>
      <c r="O51" s="138" t="s">
        <v>1239</v>
      </c>
      <c r="P51" s="27" t="s">
        <v>1234</v>
      </c>
      <c r="Q51" s="27" t="s">
        <v>1235</v>
      </c>
      <c r="R51" s="27"/>
      <c r="S51" s="27"/>
      <c r="T51" s="27"/>
      <c r="U51" s="27"/>
      <c r="V51" s="138" t="s">
        <v>1089</v>
      </c>
      <c r="W51" s="27"/>
      <c r="X51" s="27"/>
      <c r="Y51" s="27"/>
      <c r="Z51" s="28"/>
    </row>
    <row r="52" spans="1:26" s="5" customFormat="1" ht="61" thickBot="1">
      <c r="A52" s="43" t="s">
        <v>30</v>
      </c>
      <c r="B52" s="32"/>
      <c r="C52" s="133" t="s">
        <v>813</v>
      </c>
      <c r="D52" s="30"/>
      <c r="E52" s="133" t="s">
        <v>814</v>
      </c>
      <c r="F52" s="133" t="s">
        <v>815</v>
      </c>
      <c r="G52" s="133" t="s">
        <v>816</v>
      </c>
      <c r="H52" s="30"/>
      <c r="I52" s="27"/>
      <c r="J52" s="30"/>
      <c r="K52" s="31"/>
      <c r="L52" s="29"/>
      <c r="M52" s="27"/>
      <c r="N52" s="27"/>
      <c r="O52" s="34" t="s">
        <v>1237</v>
      </c>
      <c r="P52" s="27" t="s">
        <v>320</v>
      </c>
      <c r="Q52" s="34" t="s">
        <v>1236</v>
      </c>
      <c r="R52" s="27"/>
      <c r="S52" s="138" t="s">
        <v>1086</v>
      </c>
      <c r="T52" s="27"/>
      <c r="U52" s="138" t="s">
        <v>1085</v>
      </c>
      <c r="V52" s="27"/>
      <c r="W52" s="27"/>
      <c r="X52" s="27"/>
      <c r="Y52" s="138" t="s">
        <v>1087</v>
      </c>
      <c r="Z52" s="28"/>
    </row>
    <row r="53" spans="1:26" s="5" customFormat="1" ht="61" thickBot="1">
      <c r="A53" s="43" t="s">
        <v>114</v>
      </c>
      <c r="B53" s="133" t="s">
        <v>139</v>
      </c>
      <c r="C53" s="133" t="s">
        <v>752</v>
      </c>
      <c r="D53" s="30"/>
      <c r="E53" s="133" t="s">
        <v>817</v>
      </c>
      <c r="F53" s="133" t="s">
        <v>818</v>
      </c>
      <c r="G53" s="133" t="s">
        <v>819</v>
      </c>
      <c r="H53" s="133" t="s">
        <v>820</v>
      </c>
      <c r="I53" s="27"/>
      <c r="J53" s="27"/>
      <c r="K53" s="133" t="s">
        <v>821</v>
      </c>
      <c r="L53" s="29"/>
      <c r="M53" s="27"/>
      <c r="N53" s="27"/>
      <c r="O53" s="138" t="s">
        <v>1234</v>
      </c>
      <c r="P53" s="27" t="s">
        <v>1234</v>
      </c>
      <c r="Q53" s="27" t="s">
        <v>320</v>
      </c>
      <c r="R53" s="27"/>
      <c r="S53" s="138" t="s">
        <v>1083</v>
      </c>
      <c r="T53" s="27"/>
      <c r="U53" s="27"/>
      <c r="V53" s="27"/>
      <c r="W53" s="27"/>
      <c r="X53" s="27"/>
      <c r="Y53" s="138" t="s">
        <v>1084</v>
      </c>
      <c r="Z53" s="28" t="s">
        <v>1245</v>
      </c>
    </row>
    <row r="54" spans="1:26" s="5" customFormat="1" ht="46" thickBot="1">
      <c r="A54" s="43" t="s">
        <v>156</v>
      </c>
      <c r="B54" s="133" t="s">
        <v>822</v>
      </c>
      <c r="C54" s="133" t="s">
        <v>823</v>
      </c>
      <c r="E54" s="133" t="s">
        <v>824</v>
      </c>
      <c r="F54" s="133" t="s">
        <v>825</v>
      </c>
      <c r="G54" s="133" t="s">
        <v>826</v>
      </c>
      <c r="H54" s="27"/>
      <c r="I54" s="27"/>
      <c r="J54" s="30"/>
      <c r="K54" s="31"/>
      <c r="L54" s="29"/>
      <c r="M54" s="27"/>
      <c r="N54" s="138" t="s">
        <v>1082</v>
      </c>
      <c r="O54" s="27" t="s">
        <v>320</v>
      </c>
      <c r="P54" s="27" t="s">
        <v>1234</v>
      </c>
      <c r="Q54" s="27" t="s">
        <v>320</v>
      </c>
      <c r="R54" s="27"/>
      <c r="S54" s="27"/>
      <c r="T54" s="27"/>
      <c r="U54" s="27"/>
      <c r="V54" s="138" t="s">
        <v>1081</v>
      </c>
      <c r="W54" s="27"/>
      <c r="X54" s="27"/>
      <c r="Y54" s="27"/>
      <c r="Z54" s="28"/>
    </row>
    <row r="55" spans="1:26" s="5" customFormat="1" ht="76" thickBot="1">
      <c r="A55" s="43" t="s">
        <v>53</v>
      </c>
      <c r="B55" s="133" t="s">
        <v>832</v>
      </c>
      <c r="C55" s="133" t="s">
        <v>833</v>
      </c>
      <c r="D55" s="133" t="s">
        <v>834</v>
      </c>
      <c r="E55" s="133" t="s">
        <v>835</v>
      </c>
      <c r="F55" s="133" t="s">
        <v>836</v>
      </c>
      <c r="G55" s="133" t="s">
        <v>837</v>
      </c>
      <c r="H55" s="133" t="s">
        <v>838</v>
      </c>
      <c r="I55" s="133" t="s">
        <v>839</v>
      </c>
      <c r="J55" s="133" t="s">
        <v>840</v>
      </c>
      <c r="K55" s="133" t="s">
        <v>841</v>
      </c>
      <c r="L55" s="138" t="s">
        <v>1075</v>
      </c>
      <c r="M55" s="27"/>
      <c r="N55" s="27"/>
      <c r="O55" s="27" t="s">
        <v>1239</v>
      </c>
      <c r="P55" s="27" t="s">
        <v>1234</v>
      </c>
      <c r="Q55" s="27" t="s">
        <v>1235</v>
      </c>
      <c r="R55" s="27"/>
      <c r="S55" s="27"/>
      <c r="T55" s="27"/>
      <c r="U55" s="138" t="s">
        <v>1076</v>
      </c>
      <c r="V55" s="138" t="s">
        <v>1077</v>
      </c>
      <c r="W55" s="27"/>
      <c r="X55" s="27"/>
      <c r="Y55" s="27"/>
      <c r="Z55" s="28" t="s">
        <v>1245</v>
      </c>
    </row>
    <row r="56" spans="1:26" s="5" customFormat="1" ht="106" thickBot="1">
      <c r="A56" s="43" t="s">
        <v>18</v>
      </c>
      <c r="B56" s="133" t="s">
        <v>648</v>
      </c>
      <c r="C56" s="133" t="s">
        <v>842</v>
      </c>
      <c r="D56" s="137" t="s">
        <v>843</v>
      </c>
      <c r="E56" s="133" t="s">
        <v>844</v>
      </c>
      <c r="F56" s="133" t="s">
        <v>718</v>
      </c>
      <c r="G56" s="133" t="s">
        <v>845</v>
      </c>
      <c r="H56" s="133" t="s">
        <v>119</v>
      </c>
      <c r="I56" s="133"/>
      <c r="J56" s="133" t="s">
        <v>846</v>
      </c>
      <c r="K56" s="137" t="s">
        <v>843</v>
      </c>
      <c r="L56" s="29"/>
      <c r="M56" s="27"/>
      <c r="N56" s="27"/>
      <c r="O56" s="27" t="s">
        <v>1239</v>
      </c>
      <c r="P56" s="27" t="s">
        <v>1234</v>
      </c>
      <c r="Q56" s="27" t="s">
        <v>1235</v>
      </c>
      <c r="R56" s="27"/>
      <c r="S56" s="138" t="s">
        <v>1074</v>
      </c>
      <c r="T56" s="138" t="s">
        <v>1073</v>
      </c>
      <c r="U56" s="27"/>
      <c r="V56" s="138" t="s">
        <v>1072</v>
      </c>
      <c r="W56" s="27"/>
      <c r="X56" s="27"/>
      <c r="Y56" s="27"/>
      <c r="Z56" s="28"/>
    </row>
    <row r="57" spans="1:26" s="5" customFormat="1" ht="61" thickBot="1">
      <c r="A57" s="43" t="s">
        <v>19</v>
      </c>
      <c r="B57" s="32"/>
      <c r="C57" s="133" t="s">
        <v>847</v>
      </c>
      <c r="D57" s="30"/>
      <c r="E57" s="133" t="s">
        <v>848</v>
      </c>
      <c r="F57" s="30"/>
      <c r="G57" s="27"/>
      <c r="H57" s="30"/>
      <c r="I57" s="133" t="s">
        <v>849</v>
      </c>
      <c r="J57" s="27"/>
      <c r="K57" s="31"/>
      <c r="L57" s="29"/>
      <c r="M57" s="138" t="s">
        <v>1070</v>
      </c>
      <c r="N57" s="27"/>
      <c r="O57" s="27" t="s">
        <v>320</v>
      </c>
      <c r="P57" s="27" t="s">
        <v>320</v>
      </c>
      <c r="Q57" s="27" t="s">
        <v>320</v>
      </c>
      <c r="R57" s="27"/>
      <c r="S57" s="138" t="s">
        <v>1071</v>
      </c>
      <c r="T57" s="27"/>
      <c r="U57" s="27"/>
      <c r="V57" s="27"/>
      <c r="W57" s="27"/>
      <c r="X57" s="27"/>
      <c r="Y57" s="27"/>
      <c r="Z57" s="28"/>
    </row>
    <row r="58" spans="1:26" s="5" customFormat="1" ht="61" thickBot="1">
      <c r="A58" s="43" t="s">
        <v>26</v>
      </c>
      <c r="B58" s="26"/>
      <c r="C58" s="133" t="s">
        <v>850</v>
      </c>
      <c r="D58" s="30"/>
      <c r="E58" s="133" t="s">
        <v>851</v>
      </c>
      <c r="F58" s="133" t="s">
        <v>852</v>
      </c>
      <c r="G58" s="27"/>
      <c r="H58" s="27"/>
      <c r="I58" s="27"/>
      <c r="J58" s="27"/>
      <c r="K58" s="31"/>
      <c r="L58" s="29"/>
      <c r="M58" s="138" t="s">
        <v>1067</v>
      </c>
      <c r="N58" s="27"/>
      <c r="O58" s="27" t="s">
        <v>1239</v>
      </c>
      <c r="P58" s="27" t="s">
        <v>320</v>
      </c>
      <c r="Q58" s="27" t="s">
        <v>320</v>
      </c>
      <c r="R58" s="27"/>
      <c r="S58" s="138" t="s">
        <v>1068</v>
      </c>
      <c r="T58" s="27"/>
      <c r="U58" s="27"/>
      <c r="V58" s="138" t="s">
        <v>1069</v>
      </c>
      <c r="W58" s="27"/>
      <c r="X58" s="27"/>
      <c r="Y58" s="27"/>
      <c r="Z58" s="28"/>
    </row>
    <row r="59" spans="1:26" s="5" customFormat="1" ht="76" thickBot="1">
      <c r="A59" s="43" t="s">
        <v>193</v>
      </c>
      <c r="B59" s="133" t="s">
        <v>751</v>
      </c>
      <c r="C59" s="133" t="s">
        <v>6</v>
      </c>
      <c r="D59" s="133" t="s">
        <v>864</v>
      </c>
      <c r="E59" s="133" t="s">
        <v>200</v>
      </c>
      <c r="F59" s="133" t="s">
        <v>865</v>
      </c>
      <c r="G59" s="133" t="s">
        <v>866</v>
      </c>
      <c r="H59" s="27"/>
      <c r="I59" s="27"/>
      <c r="J59" s="133" t="s">
        <v>715</v>
      </c>
      <c r="K59" s="133" t="s">
        <v>867</v>
      </c>
      <c r="L59" s="29"/>
      <c r="M59" s="27"/>
      <c r="N59" s="138" t="s">
        <v>1065</v>
      </c>
      <c r="O59" s="27" t="s">
        <v>1234</v>
      </c>
      <c r="P59" s="27" t="s">
        <v>1234</v>
      </c>
      <c r="Q59" s="27" t="s">
        <v>1237</v>
      </c>
      <c r="R59" s="27"/>
      <c r="S59" s="138" t="s">
        <v>1066</v>
      </c>
      <c r="T59" s="27"/>
      <c r="U59" s="27"/>
      <c r="V59" s="138" t="s">
        <v>1064</v>
      </c>
      <c r="W59" s="27"/>
      <c r="X59" s="27"/>
      <c r="Y59" s="27"/>
      <c r="Z59" s="28" t="s">
        <v>1245</v>
      </c>
    </row>
    <row r="60" spans="1:26" s="5" customFormat="1" ht="106" thickBot="1">
      <c r="A60" s="43" t="s">
        <v>98</v>
      </c>
      <c r="B60" s="133" t="s">
        <v>868</v>
      </c>
      <c r="C60" s="133" t="s">
        <v>869</v>
      </c>
      <c r="D60" s="137" t="s">
        <v>870</v>
      </c>
      <c r="E60" s="133" t="s">
        <v>871</v>
      </c>
      <c r="F60" s="133" t="s">
        <v>872</v>
      </c>
      <c r="G60" s="133" t="s">
        <v>873</v>
      </c>
      <c r="H60" s="27"/>
      <c r="I60" s="133" t="s">
        <v>874</v>
      </c>
      <c r="J60" s="133" t="s">
        <v>875</v>
      </c>
      <c r="K60" s="139" t="s">
        <v>870</v>
      </c>
      <c r="L60" s="133" t="s">
        <v>1063</v>
      </c>
      <c r="M60" s="27"/>
      <c r="N60" s="138" t="s">
        <v>1061</v>
      </c>
      <c r="O60" s="27" t="s">
        <v>1234</v>
      </c>
      <c r="P60" s="27" t="s">
        <v>1234</v>
      </c>
      <c r="Q60" s="138" t="s">
        <v>1235</v>
      </c>
      <c r="R60" s="27"/>
      <c r="S60" s="27"/>
      <c r="T60" s="27"/>
      <c r="U60" s="27"/>
      <c r="V60" s="138" t="s">
        <v>1062</v>
      </c>
      <c r="W60" s="27"/>
      <c r="X60" s="27"/>
      <c r="Y60" s="27"/>
      <c r="Z60" s="28" t="s">
        <v>1245</v>
      </c>
    </row>
    <row r="61" spans="1:26" s="5" customFormat="1" ht="76" thickBot="1">
      <c r="A61" s="43" t="s">
        <v>192</v>
      </c>
      <c r="B61" s="133" t="s">
        <v>827</v>
      </c>
      <c r="C61" s="133" t="s">
        <v>6</v>
      </c>
      <c r="D61" s="133" t="s">
        <v>685</v>
      </c>
      <c r="E61" s="133" t="s">
        <v>200</v>
      </c>
      <c r="F61" s="133" t="s">
        <v>828</v>
      </c>
      <c r="G61" s="133" t="s">
        <v>829</v>
      </c>
      <c r="H61" s="133" t="s">
        <v>838</v>
      </c>
      <c r="I61" s="133" t="s">
        <v>830</v>
      </c>
      <c r="J61" s="27"/>
      <c r="K61" s="133" t="s">
        <v>831</v>
      </c>
      <c r="L61" s="29"/>
      <c r="M61" s="27"/>
      <c r="N61" s="138" t="s">
        <v>1080</v>
      </c>
      <c r="O61" s="27" t="s">
        <v>1239</v>
      </c>
      <c r="P61" s="27" t="s">
        <v>1234</v>
      </c>
      <c r="Q61" s="27" t="s">
        <v>320</v>
      </c>
      <c r="R61" s="27"/>
      <c r="S61" s="27"/>
      <c r="T61" s="138" t="s">
        <v>1078</v>
      </c>
      <c r="U61" s="27"/>
      <c r="V61" s="27"/>
      <c r="W61" s="27"/>
      <c r="X61" s="27"/>
      <c r="Y61" s="138" t="s">
        <v>1079</v>
      </c>
      <c r="Z61" s="28"/>
    </row>
    <row r="62" spans="1:26" s="5" customFormat="1" ht="91" thickBot="1">
      <c r="A62" s="43" t="s">
        <v>67</v>
      </c>
      <c r="B62" s="133" t="s">
        <v>767</v>
      </c>
      <c r="C62" s="133" t="s">
        <v>752</v>
      </c>
      <c r="D62" s="133" t="s">
        <v>876</v>
      </c>
      <c r="E62" s="133" t="s">
        <v>769</v>
      </c>
      <c r="F62" s="133" t="s">
        <v>662</v>
      </c>
      <c r="G62" s="133" t="s">
        <v>770</v>
      </c>
      <c r="H62" s="133" t="s">
        <v>877</v>
      </c>
      <c r="I62" s="133" t="s">
        <v>878</v>
      </c>
      <c r="J62" s="27"/>
      <c r="K62" s="133" t="s">
        <v>879</v>
      </c>
      <c r="L62" s="29"/>
      <c r="M62" s="138" t="s">
        <v>1057</v>
      </c>
      <c r="N62" s="138" t="s">
        <v>1059</v>
      </c>
      <c r="O62" s="27" t="s">
        <v>1234</v>
      </c>
      <c r="P62" s="27" t="s">
        <v>1234</v>
      </c>
      <c r="Q62" s="138" t="s">
        <v>1058</v>
      </c>
      <c r="R62" s="27"/>
      <c r="S62" s="27"/>
      <c r="T62" s="27"/>
      <c r="U62" s="27"/>
      <c r="V62" s="138" t="s">
        <v>1060</v>
      </c>
      <c r="W62" s="27"/>
      <c r="X62" s="27"/>
      <c r="Y62" s="27"/>
      <c r="Z62" s="28" t="s">
        <v>1245</v>
      </c>
    </row>
    <row r="63" spans="1:26" s="5" customFormat="1" ht="91" thickBot="1">
      <c r="A63" s="43" t="s">
        <v>49</v>
      </c>
      <c r="B63" s="133" t="s">
        <v>751</v>
      </c>
      <c r="C63" s="133" t="s">
        <v>6</v>
      </c>
      <c r="D63" s="27"/>
      <c r="E63" s="133" t="s">
        <v>200</v>
      </c>
      <c r="F63" s="133" t="s">
        <v>699</v>
      </c>
      <c r="G63" s="133" t="s">
        <v>136</v>
      </c>
      <c r="H63" s="27"/>
      <c r="I63" s="27"/>
      <c r="J63" s="27"/>
      <c r="K63" s="133" t="s">
        <v>700</v>
      </c>
      <c r="L63" s="29"/>
      <c r="M63" s="27"/>
      <c r="N63" s="138" t="s">
        <v>1056</v>
      </c>
      <c r="O63" s="27" t="s">
        <v>320</v>
      </c>
      <c r="P63" s="27" t="s">
        <v>1234</v>
      </c>
      <c r="Q63" s="27" t="s">
        <v>320</v>
      </c>
      <c r="R63" s="27"/>
      <c r="S63" s="27"/>
      <c r="T63" s="27"/>
      <c r="U63" s="27"/>
      <c r="V63" s="27"/>
      <c r="W63" s="27"/>
      <c r="X63" s="27"/>
      <c r="Y63" s="27"/>
      <c r="Z63" s="28"/>
    </row>
    <row r="64" spans="1:26" s="5" customFormat="1" ht="91" thickBot="1">
      <c r="A64" s="43" t="s">
        <v>105</v>
      </c>
      <c r="B64" s="126"/>
      <c r="C64" s="133" t="s">
        <v>6</v>
      </c>
      <c r="D64" s="30"/>
      <c r="E64" s="133" t="s">
        <v>200</v>
      </c>
      <c r="F64" s="133" t="s">
        <v>699</v>
      </c>
      <c r="G64" s="133" t="s">
        <v>136</v>
      </c>
      <c r="H64" s="133" t="s">
        <v>119</v>
      </c>
      <c r="I64" s="27"/>
      <c r="J64" s="27"/>
      <c r="K64" s="28"/>
      <c r="L64" s="29"/>
      <c r="M64" s="27"/>
      <c r="N64" s="27"/>
      <c r="O64" s="27" t="s">
        <v>320</v>
      </c>
      <c r="P64" s="27" t="s">
        <v>320</v>
      </c>
      <c r="Q64" s="27" t="s">
        <v>320</v>
      </c>
      <c r="R64" s="27"/>
      <c r="S64" s="138" t="s">
        <v>1054</v>
      </c>
      <c r="T64" s="27"/>
      <c r="U64" s="27"/>
      <c r="V64" s="138" t="s">
        <v>1053</v>
      </c>
      <c r="W64" s="27"/>
      <c r="X64" s="27"/>
      <c r="Y64" s="138" t="s">
        <v>1055</v>
      </c>
      <c r="Z64" s="28"/>
    </row>
    <row r="65" spans="1:26" s="5" customFormat="1" ht="61" thickBot="1">
      <c r="A65" s="43" t="s">
        <v>20</v>
      </c>
      <c r="B65" s="32"/>
      <c r="C65" s="133" t="s">
        <v>880</v>
      </c>
      <c r="D65" s="30"/>
      <c r="E65" s="133" t="s">
        <v>881</v>
      </c>
      <c r="F65" s="133" t="s">
        <v>882</v>
      </c>
      <c r="G65" s="133" t="s">
        <v>883</v>
      </c>
      <c r="H65" s="30"/>
      <c r="I65" s="30"/>
      <c r="J65" s="27"/>
      <c r="K65" s="31"/>
      <c r="L65" s="138" t="s">
        <v>1051</v>
      </c>
      <c r="M65" s="138" t="s">
        <v>1052</v>
      </c>
      <c r="N65" s="27"/>
      <c r="O65" s="27" t="s">
        <v>320</v>
      </c>
      <c r="P65" s="27" t="s">
        <v>320</v>
      </c>
      <c r="Q65" s="27" t="s">
        <v>320</v>
      </c>
      <c r="R65" s="27"/>
      <c r="S65" s="27"/>
      <c r="T65" s="27"/>
      <c r="U65" s="27"/>
      <c r="V65" s="138" t="s">
        <v>1050</v>
      </c>
      <c r="W65" s="27"/>
      <c r="X65" s="27"/>
      <c r="Y65" s="27"/>
      <c r="Z65" s="28"/>
    </row>
    <row r="66" spans="1:26" s="5" customFormat="1" ht="91" thickBot="1">
      <c r="A66" s="43" t="s">
        <v>58</v>
      </c>
      <c r="B66" s="133" t="s">
        <v>827</v>
      </c>
      <c r="C66" s="133" t="s">
        <v>6</v>
      </c>
      <c r="D66" s="137" t="s">
        <v>884</v>
      </c>
      <c r="E66" s="133" t="s">
        <v>885</v>
      </c>
      <c r="F66" s="133" t="s">
        <v>828</v>
      </c>
      <c r="G66" s="133" t="s">
        <v>886</v>
      </c>
      <c r="H66" s="27"/>
      <c r="I66" s="27"/>
      <c r="J66" s="27"/>
      <c r="K66" s="28"/>
      <c r="L66" s="29"/>
      <c r="M66" s="27"/>
      <c r="N66" s="138" t="s">
        <v>1048</v>
      </c>
      <c r="O66" s="27" t="s">
        <v>1234</v>
      </c>
      <c r="P66" s="27" t="s">
        <v>1234</v>
      </c>
      <c r="Q66" s="27" t="s">
        <v>1235</v>
      </c>
      <c r="R66" s="27"/>
      <c r="S66" s="27"/>
      <c r="T66" s="27"/>
      <c r="U66" s="138" t="s">
        <v>1049</v>
      </c>
      <c r="V66" s="138" t="s">
        <v>1047</v>
      </c>
      <c r="W66" s="27"/>
      <c r="X66" s="27"/>
      <c r="Y66" s="27"/>
      <c r="Z66" s="28"/>
    </row>
    <row r="67" spans="1:26" s="5" customFormat="1" ht="91" thickBot="1">
      <c r="A67" s="43" t="s">
        <v>106</v>
      </c>
      <c r="B67" s="133" t="s">
        <v>887</v>
      </c>
      <c r="C67" s="133" t="s">
        <v>888</v>
      </c>
      <c r="D67" s="133" t="s">
        <v>889</v>
      </c>
      <c r="E67" s="133" t="s">
        <v>890</v>
      </c>
      <c r="F67" s="133" t="s">
        <v>891</v>
      </c>
      <c r="G67" s="133" t="s">
        <v>892</v>
      </c>
      <c r="H67" s="27"/>
      <c r="I67" s="27"/>
      <c r="J67" s="133" t="s">
        <v>893</v>
      </c>
      <c r="K67" s="28"/>
      <c r="L67" s="29"/>
      <c r="M67" s="27"/>
      <c r="N67" s="138" t="s">
        <v>1044</v>
      </c>
      <c r="O67" s="27" t="s">
        <v>1239</v>
      </c>
      <c r="P67" s="27" t="s">
        <v>1234</v>
      </c>
      <c r="Q67" s="27" t="s">
        <v>320</v>
      </c>
      <c r="R67" s="27"/>
      <c r="S67" s="138" t="s">
        <v>1046</v>
      </c>
      <c r="T67" s="27"/>
      <c r="U67" s="138" t="s">
        <v>1043</v>
      </c>
      <c r="V67" s="138" t="s">
        <v>1045</v>
      </c>
      <c r="W67" s="27"/>
      <c r="X67" s="27"/>
      <c r="Y67" s="27"/>
      <c r="Z67" s="140" t="s">
        <v>894</v>
      </c>
    </row>
    <row r="68" spans="1:26" s="5" customFormat="1" ht="76" thickBot="1">
      <c r="A68" s="43" t="s">
        <v>68</v>
      </c>
      <c r="B68" s="137" t="s">
        <v>895</v>
      </c>
      <c r="C68" s="133" t="s">
        <v>896</v>
      </c>
      <c r="D68" s="27"/>
      <c r="E68" s="133" t="s">
        <v>897</v>
      </c>
      <c r="F68" s="133" t="s">
        <v>898</v>
      </c>
      <c r="G68" s="133" t="s">
        <v>136</v>
      </c>
      <c r="H68" s="27"/>
      <c r="I68" s="27"/>
      <c r="J68" s="27"/>
      <c r="K68" s="28"/>
      <c r="L68" s="29"/>
      <c r="M68" s="27"/>
      <c r="N68" s="138" t="s">
        <v>1039</v>
      </c>
      <c r="O68" s="27" t="s">
        <v>1234</v>
      </c>
      <c r="P68" s="27" t="s">
        <v>1234</v>
      </c>
      <c r="Q68" s="27" t="s">
        <v>320</v>
      </c>
      <c r="R68" s="27"/>
      <c r="S68" s="27"/>
      <c r="T68" s="138" t="s">
        <v>1041</v>
      </c>
      <c r="U68" s="138" t="s">
        <v>1042</v>
      </c>
      <c r="V68" s="138" t="s">
        <v>1040</v>
      </c>
      <c r="W68" s="27"/>
      <c r="X68" s="27"/>
      <c r="Y68" s="27"/>
      <c r="Z68" s="140" t="s">
        <v>894</v>
      </c>
    </row>
    <row r="69" spans="1:26" s="5" customFormat="1" ht="91" thickBot="1">
      <c r="A69" s="43" t="s">
        <v>99</v>
      </c>
      <c r="B69" s="133" t="s">
        <v>899</v>
      </c>
      <c r="C69" s="133" t="s">
        <v>900</v>
      </c>
      <c r="D69" s="27"/>
      <c r="E69" s="133" t="s">
        <v>901</v>
      </c>
      <c r="F69" s="133" t="s">
        <v>902</v>
      </c>
      <c r="G69" s="133" t="s">
        <v>903</v>
      </c>
      <c r="H69" s="27"/>
      <c r="I69" s="27"/>
      <c r="J69" s="27"/>
      <c r="K69" s="133" t="s">
        <v>904</v>
      </c>
      <c r="L69" s="133" t="s">
        <v>1036</v>
      </c>
      <c r="M69" s="27"/>
      <c r="N69" s="27"/>
      <c r="O69" s="27" t="s">
        <v>320</v>
      </c>
      <c r="P69" s="27" t="s">
        <v>1231</v>
      </c>
      <c r="Q69" s="27" t="s">
        <v>320</v>
      </c>
      <c r="R69" s="27"/>
      <c r="S69" s="138" t="s">
        <v>1038</v>
      </c>
      <c r="T69" s="27"/>
      <c r="U69" s="27"/>
      <c r="V69" s="138" t="s">
        <v>1037</v>
      </c>
      <c r="W69" s="27"/>
      <c r="X69" s="27"/>
      <c r="Y69" s="27"/>
      <c r="Z69" s="28"/>
    </row>
    <row r="70" spans="1:26" s="5" customFormat="1" ht="76" thickBot="1">
      <c r="A70" s="43" t="s">
        <v>76</v>
      </c>
      <c r="B70" s="32"/>
      <c r="C70" s="137" t="s">
        <v>909</v>
      </c>
      <c r="E70" s="137" t="s">
        <v>910</v>
      </c>
      <c r="F70" s="133" t="s">
        <v>911</v>
      </c>
      <c r="H70" s="27"/>
      <c r="I70" s="27"/>
      <c r="J70" s="27"/>
      <c r="L70" s="133" t="s">
        <v>1034</v>
      </c>
      <c r="M70" s="27"/>
      <c r="N70" s="27"/>
      <c r="O70" s="27" t="s">
        <v>320</v>
      </c>
      <c r="P70" s="27" t="s">
        <v>320</v>
      </c>
      <c r="Q70" s="27" t="s">
        <v>320</v>
      </c>
      <c r="R70" s="27"/>
      <c r="S70" s="27"/>
      <c r="T70" s="27"/>
      <c r="U70" s="27"/>
      <c r="V70" s="138" t="s">
        <v>1035</v>
      </c>
      <c r="W70" s="27"/>
      <c r="X70" s="27"/>
      <c r="Y70" s="27"/>
      <c r="Z70" s="28"/>
    </row>
    <row r="71" spans="1:26" s="5" customFormat="1" ht="91" thickBot="1">
      <c r="A71" s="43" t="s">
        <v>107</v>
      </c>
      <c r="B71" s="26"/>
      <c r="C71" s="133" t="s">
        <v>905</v>
      </c>
      <c r="D71" s="137" t="s">
        <v>906</v>
      </c>
      <c r="E71" s="27"/>
      <c r="F71" s="133" t="s">
        <v>907</v>
      </c>
      <c r="G71" s="133" t="s">
        <v>908</v>
      </c>
      <c r="H71" s="27"/>
      <c r="I71" s="27"/>
      <c r="J71" s="27"/>
      <c r="K71" s="137" t="s">
        <v>906</v>
      </c>
      <c r="L71" s="29"/>
      <c r="M71" s="27"/>
      <c r="N71" s="27"/>
      <c r="O71" s="27" t="s">
        <v>320</v>
      </c>
      <c r="P71" s="27" t="s">
        <v>320</v>
      </c>
      <c r="Q71" s="27" t="s">
        <v>1235</v>
      </c>
      <c r="R71" s="27"/>
      <c r="S71" s="138" t="s">
        <v>1033</v>
      </c>
      <c r="T71" s="27"/>
      <c r="U71" s="27"/>
      <c r="V71" s="138" t="s">
        <v>1032</v>
      </c>
      <c r="W71" s="27"/>
      <c r="X71" s="27"/>
      <c r="Y71" s="27"/>
      <c r="Z71" s="28"/>
    </row>
    <row r="72" spans="1:26" s="5" customFormat="1" ht="76" thickBot="1">
      <c r="A72" s="43" t="s">
        <v>69</v>
      </c>
      <c r="B72" s="137" t="s">
        <v>912</v>
      </c>
      <c r="C72" s="137" t="s">
        <v>913</v>
      </c>
      <c r="D72" s="137" t="s">
        <v>914</v>
      </c>
      <c r="E72" s="137" t="s">
        <v>915</v>
      </c>
      <c r="F72" s="133" t="s">
        <v>882</v>
      </c>
      <c r="G72" s="133" t="s">
        <v>916</v>
      </c>
      <c r="H72" s="30"/>
      <c r="I72" s="27"/>
      <c r="J72" s="27"/>
      <c r="K72" s="137" t="s">
        <v>914</v>
      </c>
      <c r="L72" s="133" t="s">
        <v>1030</v>
      </c>
      <c r="M72" s="133" t="s">
        <v>1031</v>
      </c>
      <c r="N72" s="27"/>
      <c r="O72" s="133" t="s">
        <v>1239</v>
      </c>
      <c r="P72" s="27" t="s">
        <v>1231</v>
      </c>
      <c r="Q72" s="27" t="s">
        <v>1235</v>
      </c>
      <c r="R72" s="27"/>
      <c r="S72" s="27"/>
      <c r="T72" s="27"/>
      <c r="U72" s="27"/>
      <c r="V72" s="27"/>
      <c r="W72" s="27"/>
      <c r="X72" s="27"/>
      <c r="Y72" s="27"/>
      <c r="Z72" s="28"/>
    </row>
    <row r="73" spans="1:26" s="5" customFormat="1" ht="91" thickBot="1">
      <c r="A73" s="43" t="s">
        <v>21</v>
      </c>
      <c r="B73" s="137" t="s">
        <v>917</v>
      </c>
      <c r="C73" s="133" t="s">
        <v>918</v>
      </c>
      <c r="D73" s="137" t="s">
        <v>919</v>
      </c>
      <c r="E73" s="137" t="s">
        <v>920</v>
      </c>
      <c r="F73" s="133" t="s">
        <v>921</v>
      </c>
      <c r="G73" s="133" t="s">
        <v>922</v>
      </c>
      <c r="H73" s="27"/>
      <c r="I73" s="27"/>
      <c r="J73" s="27"/>
      <c r="K73" s="137" t="s">
        <v>923</v>
      </c>
      <c r="L73" s="29"/>
      <c r="M73" s="133" t="s">
        <v>1028</v>
      </c>
      <c r="N73" s="27"/>
      <c r="O73" s="27" t="s">
        <v>320</v>
      </c>
      <c r="P73" s="27" t="s">
        <v>320</v>
      </c>
      <c r="Q73" s="27" t="s">
        <v>320</v>
      </c>
      <c r="R73" s="27"/>
      <c r="S73" s="138" t="s">
        <v>1029</v>
      </c>
      <c r="T73" s="27"/>
      <c r="U73" s="27"/>
      <c r="V73" s="138" t="s">
        <v>1027</v>
      </c>
      <c r="W73" s="27"/>
      <c r="X73" s="27"/>
      <c r="Y73" s="27"/>
      <c r="Z73" s="28"/>
    </row>
    <row r="74" spans="1:26" s="5" customFormat="1" ht="31" thickBot="1">
      <c r="A74" s="43" t="s">
        <v>89</v>
      </c>
      <c r="B74" s="137" t="s">
        <v>924</v>
      </c>
      <c r="C74" s="137" t="s">
        <v>924</v>
      </c>
      <c r="D74" s="137" t="s">
        <v>925</v>
      </c>
      <c r="E74" s="133" t="s">
        <v>926</v>
      </c>
      <c r="F74" s="133" t="s">
        <v>927</v>
      </c>
      <c r="G74" s="133" t="s">
        <v>928</v>
      </c>
      <c r="H74" s="27"/>
      <c r="I74" s="27"/>
      <c r="J74" s="27"/>
      <c r="K74" s="137" t="s">
        <v>925</v>
      </c>
      <c r="L74" s="29"/>
      <c r="M74" s="27"/>
      <c r="N74" s="27"/>
      <c r="O74" s="27" t="s">
        <v>1237</v>
      </c>
      <c r="P74" s="27" t="s">
        <v>1231</v>
      </c>
      <c r="Q74" s="27" t="s">
        <v>320</v>
      </c>
      <c r="R74" s="27"/>
      <c r="S74" s="27"/>
      <c r="T74" s="27"/>
      <c r="U74" s="27"/>
      <c r="V74" s="27"/>
      <c r="W74" s="27"/>
      <c r="X74" s="27"/>
      <c r="Y74" s="27"/>
      <c r="Z74" s="28"/>
    </row>
    <row r="75" spans="1:26" s="5" customFormat="1" ht="61" thickBot="1">
      <c r="A75" s="43" t="s">
        <v>54</v>
      </c>
      <c r="B75" s="137" t="s">
        <v>929</v>
      </c>
      <c r="C75" s="137" t="s">
        <v>930</v>
      </c>
      <c r="D75" s="27"/>
      <c r="E75" s="133" t="s">
        <v>931</v>
      </c>
      <c r="F75" s="133" t="s">
        <v>932</v>
      </c>
      <c r="G75" s="137" t="s">
        <v>933</v>
      </c>
      <c r="H75" s="137" t="s">
        <v>934</v>
      </c>
      <c r="I75" s="27"/>
      <c r="J75" s="27"/>
      <c r="K75" s="28"/>
      <c r="L75" s="29"/>
      <c r="M75" s="27"/>
      <c r="N75" s="27"/>
      <c r="O75" s="27" t="s">
        <v>1239</v>
      </c>
      <c r="P75" s="27" t="s">
        <v>320</v>
      </c>
      <c r="Q75" s="27" t="s">
        <v>320</v>
      </c>
      <c r="R75" s="27"/>
      <c r="S75" s="138" t="s">
        <v>1026</v>
      </c>
      <c r="T75" s="27"/>
      <c r="U75" s="27"/>
      <c r="V75" s="27"/>
      <c r="W75" s="27"/>
      <c r="X75" s="27"/>
      <c r="Y75" s="27"/>
      <c r="Z75" s="28"/>
    </row>
    <row r="76" spans="1:26" s="5" customFormat="1" ht="61" thickBot="1">
      <c r="A76" s="43" t="s">
        <v>37</v>
      </c>
      <c r="B76" s="137" t="s">
        <v>648</v>
      </c>
      <c r="C76" s="133" t="s">
        <v>6</v>
      </c>
      <c r="D76" s="133" t="s">
        <v>685</v>
      </c>
      <c r="E76" s="133" t="s">
        <v>200</v>
      </c>
      <c r="F76" s="133" t="s">
        <v>699</v>
      </c>
      <c r="G76" s="133" t="s">
        <v>136</v>
      </c>
      <c r="H76" s="133" t="s">
        <v>119</v>
      </c>
      <c r="I76" s="133" t="s">
        <v>935</v>
      </c>
      <c r="J76" s="133" t="s">
        <v>12</v>
      </c>
      <c r="K76" s="133" t="s">
        <v>700</v>
      </c>
      <c r="L76" s="29"/>
      <c r="M76" s="133" t="s">
        <v>1025</v>
      </c>
      <c r="N76" s="27"/>
      <c r="O76" s="27" t="s">
        <v>1238</v>
      </c>
      <c r="P76" s="27" t="s">
        <v>1234</v>
      </c>
      <c r="Q76" s="27" t="s">
        <v>1235</v>
      </c>
      <c r="R76" s="27"/>
      <c r="S76" s="27"/>
      <c r="T76" s="138" t="s">
        <v>1024</v>
      </c>
      <c r="U76" s="27"/>
      <c r="V76" s="138" t="s">
        <v>1023</v>
      </c>
      <c r="W76" s="27"/>
      <c r="X76" s="27"/>
      <c r="Y76" s="27"/>
      <c r="Z76" s="28"/>
    </row>
    <row r="77" spans="1:26" s="5" customFormat="1" ht="76" thickBot="1">
      <c r="A77" s="43" t="s">
        <v>38</v>
      </c>
      <c r="B77" s="133" t="s">
        <v>936</v>
      </c>
      <c r="C77" s="133" t="s">
        <v>937</v>
      </c>
      <c r="D77" s="137" t="s">
        <v>938</v>
      </c>
      <c r="E77" s="133" t="s">
        <v>939</v>
      </c>
      <c r="F77" s="133" t="s">
        <v>718</v>
      </c>
      <c r="G77" s="133" t="s">
        <v>940</v>
      </c>
      <c r="H77" s="27"/>
      <c r="I77" s="27"/>
      <c r="J77" s="27"/>
      <c r="K77" s="132" t="s">
        <v>938</v>
      </c>
      <c r="L77" s="133" t="s">
        <v>1021</v>
      </c>
      <c r="M77" s="27"/>
      <c r="N77" s="27"/>
      <c r="O77" s="27" t="s">
        <v>1234</v>
      </c>
      <c r="P77" s="27" t="s">
        <v>1234</v>
      </c>
      <c r="Q77" s="27" t="s">
        <v>1235</v>
      </c>
      <c r="R77" s="27"/>
      <c r="S77" s="138" t="s">
        <v>1022</v>
      </c>
      <c r="T77" s="27"/>
      <c r="U77" s="27"/>
      <c r="V77" s="27"/>
      <c r="W77" s="30"/>
      <c r="X77" s="30"/>
      <c r="Y77" s="27"/>
      <c r="Z77" s="28"/>
    </row>
    <row r="78" spans="1:26" s="5" customFormat="1" ht="76" thickBot="1">
      <c r="A78" s="43" t="s">
        <v>108</v>
      </c>
      <c r="B78" s="133" t="s">
        <v>941</v>
      </c>
      <c r="C78" s="133" t="s">
        <v>6</v>
      </c>
      <c r="D78" s="27"/>
      <c r="E78" s="133" t="s">
        <v>942</v>
      </c>
      <c r="F78" s="133" t="s">
        <v>943</v>
      </c>
      <c r="G78" s="133" t="s">
        <v>944</v>
      </c>
      <c r="H78" s="27"/>
      <c r="I78" s="27"/>
      <c r="J78" s="133" t="s">
        <v>945</v>
      </c>
      <c r="K78" s="133" t="s">
        <v>946</v>
      </c>
      <c r="L78" s="29"/>
      <c r="M78" s="27"/>
      <c r="N78" s="133" t="s">
        <v>1020</v>
      </c>
      <c r="O78" s="27" t="s">
        <v>1239</v>
      </c>
      <c r="P78" s="27" t="s">
        <v>1234</v>
      </c>
      <c r="Q78" s="27" t="s">
        <v>1235</v>
      </c>
      <c r="R78" s="27"/>
      <c r="S78" s="27"/>
      <c r="T78" s="27"/>
      <c r="U78" s="27"/>
      <c r="V78" s="138" t="s">
        <v>1019</v>
      </c>
      <c r="W78" s="27"/>
      <c r="X78" s="27"/>
      <c r="Y78" s="27"/>
      <c r="Z78" s="28"/>
    </row>
    <row r="79" spans="1:26" s="5" customFormat="1" ht="46" thickBot="1">
      <c r="A79" s="43" t="s">
        <v>79</v>
      </c>
      <c r="B79" s="137" t="s">
        <v>947</v>
      </c>
      <c r="C79" s="137" t="s">
        <v>948</v>
      </c>
      <c r="D79" s="137" t="s">
        <v>949</v>
      </c>
      <c r="E79" s="133" t="s">
        <v>950</v>
      </c>
      <c r="F79" s="133" t="s">
        <v>951</v>
      </c>
      <c r="G79" s="137" t="s">
        <v>952</v>
      </c>
      <c r="H79" s="27"/>
      <c r="I79" s="27"/>
      <c r="J79" s="27"/>
      <c r="K79" s="132" t="s">
        <v>953</v>
      </c>
      <c r="L79" s="29"/>
      <c r="M79" s="27"/>
      <c r="N79" s="27"/>
      <c r="O79" s="27" t="s">
        <v>320</v>
      </c>
      <c r="P79" s="27" t="s">
        <v>320</v>
      </c>
      <c r="Q79" s="27" t="s">
        <v>1235</v>
      </c>
      <c r="R79" s="27"/>
      <c r="S79" s="27"/>
      <c r="T79" s="27"/>
      <c r="U79" s="27"/>
      <c r="V79" s="27"/>
      <c r="W79" s="27"/>
      <c r="X79" s="27"/>
      <c r="Y79" s="27"/>
      <c r="Z79" s="28"/>
    </row>
    <row r="80" spans="1:26" s="5" customFormat="1" ht="91" thickBot="1">
      <c r="A80" s="43" t="s">
        <v>109</v>
      </c>
      <c r="B80" s="138" t="s">
        <v>954</v>
      </c>
      <c r="C80" s="137" t="s">
        <v>955</v>
      </c>
      <c r="D80" s="137" t="s">
        <v>956</v>
      </c>
      <c r="E80" s="133" t="s">
        <v>957</v>
      </c>
      <c r="F80" s="133" t="s">
        <v>958</v>
      </c>
      <c r="G80" s="133" t="s">
        <v>959</v>
      </c>
      <c r="H80" s="27"/>
      <c r="I80" s="133" t="s">
        <v>960</v>
      </c>
      <c r="J80" s="27"/>
      <c r="K80" s="132" t="s">
        <v>961</v>
      </c>
      <c r="L80" s="29"/>
      <c r="M80" s="27"/>
      <c r="N80" s="133" t="s">
        <v>1016</v>
      </c>
      <c r="O80" s="27" t="s">
        <v>320</v>
      </c>
      <c r="P80" s="27" t="s">
        <v>1231</v>
      </c>
      <c r="Q80" s="27" t="s">
        <v>320</v>
      </c>
      <c r="R80" s="27"/>
      <c r="S80" s="138" t="s">
        <v>1018</v>
      </c>
      <c r="T80" s="27"/>
      <c r="U80" s="27"/>
      <c r="V80" s="27"/>
      <c r="W80" s="27"/>
      <c r="X80" s="27"/>
      <c r="Y80" s="138" t="s">
        <v>1017</v>
      </c>
      <c r="Z80" s="28"/>
    </row>
    <row r="81" spans="1:26" s="5" customFormat="1" ht="91" thickBot="1">
      <c r="A81" s="43" t="s">
        <v>27</v>
      </c>
      <c r="B81" s="138" t="s">
        <v>962</v>
      </c>
      <c r="C81" s="138" t="s">
        <v>963</v>
      </c>
      <c r="D81" s="137" t="s">
        <v>964</v>
      </c>
      <c r="E81" s="133" t="s">
        <v>965</v>
      </c>
      <c r="F81" s="133" t="s">
        <v>966</v>
      </c>
      <c r="G81" s="133" t="s">
        <v>967</v>
      </c>
      <c r="H81" s="133" t="s">
        <v>968</v>
      </c>
      <c r="I81" s="27"/>
      <c r="J81" s="27"/>
      <c r="K81" s="132" t="s">
        <v>969</v>
      </c>
      <c r="L81" s="133" t="s">
        <v>1014</v>
      </c>
      <c r="M81" s="27"/>
      <c r="N81" s="133" t="s">
        <v>1015</v>
      </c>
      <c r="O81" s="27" t="s">
        <v>1239</v>
      </c>
      <c r="P81" s="27" t="s">
        <v>1231</v>
      </c>
      <c r="Q81" s="27" t="s">
        <v>320</v>
      </c>
      <c r="R81" s="27"/>
      <c r="S81" s="27"/>
      <c r="T81" s="27"/>
      <c r="W81" s="126"/>
      <c r="X81" s="27"/>
      <c r="Y81" s="27"/>
      <c r="Z81" s="28"/>
    </row>
    <row r="82" spans="1:26" s="5" customFormat="1" ht="91" thickBot="1">
      <c r="A82" s="43" t="s">
        <v>59</v>
      </c>
      <c r="B82" s="138" t="s">
        <v>970</v>
      </c>
      <c r="C82" s="138" t="s">
        <v>971</v>
      </c>
      <c r="D82" s="138" t="s">
        <v>972</v>
      </c>
      <c r="E82" s="138" t="s">
        <v>973</v>
      </c>
      <c r="F82" s="133" t="s">
        <v>692</v>
      </c>
      <c r="G82" s="133" t="s">
        <v>974</v>
      </c>
      <c r="H82" s="27"/>
      <c r="I82" s="27"/>
      <c r="J82" s="27"/>
      <c r="K82" s="28"/>
      <c r="L82" s="29"/>
      <c r="M82" s="27"/>
      <c r="N82" s="27"/>
      <c r="O82" s="27" t="s">
        <v>1234</v>
      </c>
      <c r="P82" s="27" t="s">
        <v>1234</v>
      </c>
      <c r="Q82" s="27" t="s">
        <v>1235</v>
      </c>
      <c r="R82" s="27"/>
      <c r="S82" s="138" t="s">
        <v>1013</v>
      </c>
      <c r="T82" s="27"/>
      <c r="U82" s="138" t="s">
        <v>1011</v>
      </c>
      <c r="V82" s="138" t="s">
        <v>1012</v>
      </c>
      <c r="W82" s="27"/>
      <c r="X82" s="27"/>
      <c r="Y82" s="27"/>
      <c r="Z82" s="140" t="s">
        <v>1246</v>
      </c>
    </row>
    <row r="83" spans="1:26" s="5" customFormat="1" ht="76" thickBot="1">
      <c r="A83" s="43" t="s">
        <v>39</v>
      </c>
      <c r="B83" s="138" t="s">
        <v>648</v>
      </c>
      <c r="C83" s="138" t="s">
        <v>6</v>
      </c>
      <c r="D83" s="138" t="s">
        <v>685</v>
      </c>
      <c r="E83" s="138" t="s">
        <v>897</v>
      </c>
      <c r="F83" s="138" t="s">
        <v>699</v>
      </c>
      <c r="G83" s="133" t="s">
        <v>136</v>
      </c>
      <c r="H83" s="27"/>
      <c r="I83" s="133" t="s">
        <v>975</v>
      </c>
      <c r="J83" s="27"/>
      <c r="K83" s="133" t="s">
        <v>700</v>
      </c>
      <c r="L83" s="35"/>
      <c r="M83" s="27"/>
      <c r="N83" s="133" t="s">
        <v>1010</v>
      </c>
      <c r="O83" s="27" t="s">
        <v>1239</v>
      </c>
      <c r="P83" s="27" t="s">
        <v>1231</v>
      </c>
      <c r="Q83" s="27" t="s">
        <v>320</v>
      </c>
      <c r="R83" s="27"/>
      <c r="S83" s="138" t="s">
        <v>1009</v>
      </c>
      <c r="T83" s="27"/>
      <c r="U83" s="27"/>
      <c r="V83" s="27"/>
      <c r="W83" s="27"/>
      <c r="X83" s="27"/>
      <c r="Y83" s="27"/>
      <c r="Z83" s="28"/>
    </row>
    <row r="84" spans="1:26" s="5" customFormat="1" ht="45">
      <c r="A84" s="43" t="s">
        <v>116</v>
      </c>
      <c r="B84" s="137" t="s">
        <v>858</v>
      </c>
      <c r="C84" s="137" t="s">
        <v>858</v>
      </c>
      <c r="D84" s="138" t="s">
        <v>859</v>
      </c>
      <c r="E84" s="138" t="s">
        <v>860</v>
      </c>
      <c r="F84" s="138" t="s">
        <v>861</v>
      </c>
      <c r="G84" s="138" t="s">
        <v>862</v>
      </c>
      <c r="H84" s="138" t="s">
        <v>119</v>
      </c>
      <c r="I84" s="133"/>
      <c r="J84" s="27"/>
      <c r="K84" s="137" t="s">
        <v>863</v>
      </c>
      <c r="L84" s="29"/>
      <c r="M84" s="36"/>
      <c r="N84" s="37"/>
      <c r="O84" s="37" t="s">
        <v>320</v>
      </c>
      <c r="P84" s="27" t="s">
        <v>320</v>
      </c>
      <c r="Q84" s="27" t="s">
        <v>320</v>
      </c>
      <c r="R84" s="27"/>
      <c r="S84" s="36"/>
      <c r="T84" s="36"/>
      <c r="U84" s="27"/>
      <c r="V84" s="27"/>
      <c r="W84" s="27"/>
      <c r="X84" s="27"/>
      <c r="Y84" s="27"/>
      <c r="Z84" s="28"/>
    </row>
    <row r="85" spans="1:26" s="5" customFormat="1" ht="31" thickBot="1">
      <c r="A85" s="43" t="s">
        <v>60</v>
      </c>
      <c r="B85" s="138" t="s">
        <v>853</v>
      </c>
      <c r="C85" s="138" t="s">
        <v>752</v>
      </c>
      <c r="D85" s="137" t="s">
        <v>854</v>
      </c>
      <c r="E85" s="136" t="s">
        <v>855</v>
      </c>
      <c r="F85" s="136" t="s">
        <v>856</v>
      </c>
      <c r="G85" s="136" t="s">
        <v>857</v>
      </c>
      <c r="H85" s="27"/>
      <c r="I85" s="27"/>
      <c r="J85" s="27"/>
      <c r="K85" s="137" t="s">
        <v>854</v>
      </c>
      <c r="L85" s="29"/>
      <c r="M85" s="27"/>
      <c r="N85" s="27"/>
      <c r="O85" s="27" t="s">
        <v>1238</v>
      </c>
      <c r="P85" s="27" t="s">
        <v>1234</v>
      </c>
      <c r="Q85" s="27" t="s">
        <v>320</v>
      </c>
      <c r="R85" s="27"/>
      <c r="S85" s="27"/>
      <c r="T85" s="27"/>
      <c r="U85" s="27"/>
      <c r="V85" s="27"/>
      <c r="W85" s="27"/>
      <c r="X85" s="27"/>
      <c r="Y85" s="27"/>
      <c r="Z85" s="28"/>
    </row>
    <row r="86" spans="1:26" s="5" customFormat="1" ht="76" thickBot="1">
      <c r="A86" s="43" t="s">
        <v>31</v>
      </c>
      <c r="B86" s="137" t="s">
        <v>743</v>
      </c>
      <c r="C86" s="138" t="s">
        <v>744</v>
      </c>
      <c r="D86" s="137" t="s">
        <v>745</v>
      </c>
      <c r="E86" s="136" t="s">
        <v>746</v>
      </c>
      <c r="F86" s="136" t="s">
        <v>8</v>
      </c>
      <c r="G86" s="136" t="s">
        <v>747</v>
      </c>
      <c r="H86" s="27"/>
      <c r="I86" s="27"/>
      <c r="J86" s="27"/>
      <c r="K86" s="137" t="s">
        <v>748</v>
      </c>
      <c r="L86" s="133" t="s">
        <v>1006</v>
      </c>
      <c r="M86" s="27"/>
      <c r="N86" s="133" t="s">
        <v>1007</v>
      </c>
      <c r="O86" s="27" t="s">
        <v>1239</v>
      </c>
      <c r="P86" s="27" t="s">
        <v>1231</v>
      </c>
      <c r="Q86" s="27" t="s">
        <v>320</v>
      </c>
      <c r="R86" s="27"/>
      <c r="S86" s="27"/>
      <c r="T86" s="27"/>
      <c r="U86" s="27"/>
      <c r="V86" s="138" t="s">
        <v>1008</v>
      </c>
      <c r="W86" s="27"/>
      <c r="X86" s="27"/>
      <c r="Y86" s="27"/>
      <c r="Z86" s="28"/>
    </row>
    <row r="87" spans="1:26" s="5" customFormat="1" ht="76" thickBot="1">
      <c r="A87" s="44" t="s">
        <v>110</v>
      </c>
      <c r="B87" s="38"/>
      <c r="C87" s="136" t="s">
        <v>702</v>
      </c>
      <c r="D87" s="40"/>
      <c r="E87" s="136" t="s">
        <v>200</v>
      </c>
      <c r="F87" s="136" t="s">
        <v>703</v>
      </c>
      <c r="G87" s="136" t="s">
        <v>136</v>
      </c>
      <c r="H87" s="39"/>
      <c r="I87" s="39"/>
      <c r="J87" s="39"/>
      <c r="K87" s="41"/>
      <c r="L87" s="133" t="s">
        <v>1005</v>
      </c>
      <c r="M87" s="39"/>
      <c r="N87" s="39"/>
      <c r="O87" s="39" t="s">
        <v>1239</v>
      </c>
      <c r="P87" s="39" t="s">
        <v>320</v>
      </c>
      <c r="Q87" s="39" t="s">
        <v>320</v>
      </c>
      <c r="R87" s="39"/>
      <c r="S87" s="138" t="s">
        <v>1004</v>
      </c>
      <c r="T87" s="39"/>
      <c r="U87" s="39"/>
      <c r="V87" s="39"/>
      <c r="W87" s="39"/>
      <c r="X87" s="39"/>
      <c r="Y87" s="39"/>
      <c r="Z87" s="42"/>
    </row>
    <row r="88" spans="1:26" s="5" customFormat="1" ht="14">
      <c r="A88" s="22"/>
      <c r="D88" s="23"/>
      <c r="K88" s="23"/>
    </row>
    <row r="89" spans="1:26" s="5" customFormat="1">
      <c r="A89" s="24" t="s">
        <v>154</v>
      </c>
      <c r="B89" s="25">
        <f>COUNTIF(B9:B87,"*")</f>
        <v>58</v>
      </c>
      <c r="C89" s="25">
        <f t="shared" ref="C89:Z89" si="0">COUNTIF(C9:C87,"*")</f>
        <v>76</v>
      </c>
      <c r="D89" s="25">
        <f t="shared" si="0"/>
        <v>46</v>
      </c>
      <c r="E89" s="25">
        <f t="shared" si="0"/>
        <v>68</v>
      </c>
      <c r="F89" s="25">
        <f t="shared" si="0"/>
        <v>76</v>
      </c>
      <c r="G89" s="25">
        <f t="shared" si="0"/>
        <v>71</v>
      </c>
      <c r="H89" s="25">
        <f t="shared" si="0"/>
        <v>18</v>
      </c>
      <c r="I89" s="25">
        <f t="shared" si="0"/>
        <v>10</v>
      </c>
      <c r="J89" s="25">
        <f t="shared" si="0"/>
        <v>10</v>
      </c>
      <c r="K89" s="25">
        <f t="shared" si="0"/>
        <v>47</v>
      </c>
      <c r="L89" s="25">
        <f t="shared" si="0"/>
        <v>21</v>
      </c>
      <c r="M89" s="25">
        <f t="shared" si="0"/>
        <v>16</v>
      </c>
      <c r="N89" s="25">
        <f t="shared" si="0"/>
        <v>30</v>
      </c>
      <c r="O89" s="25">
        <f t="shared" si="0"/>
        <v>79</v>
      </c>
      <c r="P89" s="25">
        <f t="shared" si="0"/>
        <v>79</v>
      </c>
      <c r="Q89" s="25">
        <f t="shared" si="0"/>
        <v>79</v>
      </c>
      <c r="R89" s="25">
        <f t="shared" si="0"/>
        <v>4</v>
      </c>
      <c r="S89" s="25">
        <f t="shared" si="0"/>
        <v>43</v>
      </c>
      <c r="T89" s="25">
        <f t="shared" si="0"/>
        <v>10</v>
      </c>
      <c r="U89" s="25">
        <f t="shared" si="0"/>
        <v>7</v>
      </c>
      <c r="V89" s="25">
        <f t="shared" si="0"/>
        <v>43</v>
      </c>
      <c r="W89" s="25">
        <f t="shared" si="0"/>
        <v>8</v>
      </c>
      <c r="X89" s="25">
        <f t="shared" si="0"/>
        <v>2</v>
      </c>
      <c r="Y89" s="25">
        <f>COUNTIF(Y9:Y87,"*")</f>
        <v>16</v>
      </c>
      <c r="Z89" s="25">
        <f t="shared" si="0"/>
        <v>15</v>
      </c>
    </row>
    <row r="90" spans="1:26" s="5" customFormat="1" ht="14">
      <c r="A90" s="22"/>
      <c r="D90" s="23"/>
      <c r="K90" s="23"/>
    </row>
    <row r="91" spans="1:26" s="5" customFormat="1" ht="30">
      <c r="A91" s="22"/>
      <c r="D91" s="23"/>
      <c r="K91" s="23"/>
      <c r="O91" s="5" t="s">
        <v>1240</v>
      </c>
      <c r="Z91" s="5" t="s">
        <v>1247</v>
      </c>
    </row>
    <row r="92" spans="1:26">
      <c r="O92" t="s">
        <v>1241</v>
      </c>
    </row>
    <row r="93" spans="1:26">
      <c r="O93" t="s">
        <v>1242</v>
      </c>
    </row>
    <row r="94" spans="1:26">
      <c r="O94" t="s">
        <v>1243</v>
      </c>
    </row>
    <row r="95" spans="1:26">
      <c r="O95" t="s">
        <v>1244</v>
      </c>
    </row>
  </sheetData>
  <dataValidations count="4">
    <dataValidation type="list" allowBlank="1" showInputMessage="1" showErrorMessage="1" sqref="P10 P57:P58 P50 P52 P46 P43:P44 P41 P38 P35 P23:P33 P20:P21 P17:P18 P13:P15" xr:uid="{F7858E00-DDEC-E14E-8B6D-4A1A090EA89E}">
      <formula1>"•	Standalone priority, Integrated under healthy eating, Action / initiative only, None"</formula1>
    </dataValidation>
    <dataValidation type="list" allowBlank="1" showInputMessage="1" showErrorMessage="1" sqref="P9 P47:P49 P51 P59:P87 P53:P56 P45 P42 P39:P40 P36:P37 P34 P22 P19 P16 P11:P12" xr:uid="{C334AB4F-367B-4545-B01F-978F956484BC}">
      <formula1>"Standalone priority, Integrated under healthy eating, Action / initiative only, None"</formula1>
    </dataValidation>
    <dataValidation type="list" allowBlank="1" showInputMessage="1" showErrorMessage="1" sqref="Q9:Q87" xr:uid="{C502ED73-3CA4-D445-AD60-9EEE51DA7BA3}">
      <formula1>"Standalone priority, Integrated with another priority, Action or initiative only, Local data or discussion only, None"</formula1>
    </dataValidation>
    <dataValidation type="list" allowBlank="1" showInputMessage="1" showErrorMessage="1" sqref="O9:O87" xr:uid="{6EF7D1FC-7DB3-784F-8DF9-9394B4F0EDE8}">
      <formula1>"Standalone priority, Integrated with other priority, Action or initiative only, Acknowledgement/advocacy only, None"</formula1>
    </dataValidation>
  </dataValidation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D056C-71E4-6541-9663-3D18F0569E25}">
  <dimension ref="A1:A53"/>
  <sheetViews>
    <sheetView topLeftCell="A24" workbookViewId="0">
      <selection activeCell="A56" sqref="A56"/>
    </sheetView>
  </sheetViews>
  <sheetFormatPr baseColWidth="10" defaultRowHeight="15"/>
  <sheetData>
    <row r="1" spans="1:1">
      <c r="A1" s="149" t="s">
        <v>1251</v>
      </c>
    </row>
    <row r="2" spans="1:1">
      <c r="A2" s="144"/>
    </row>
    <row r="3" spans="1:1">
      <c r="A3" s="144" t="s">
        <v>1164</v>
      </c>
    </row>
    <row r="4" spans="1:1">
      <c r="A4" s="145" t="s">
        <v>1165</v>
      </c>
    </row>
    <row r="5" spans="1:1">
      <c r="A5" s="145"/>
    </row>
    <row r="6" spans="1:1">
      <c r="A6" s="144" t="s">
        <v>1166</v>
      </c>
    </row>
    <row r="7" spans="1:1">
      <c r="A7" s="145" t="s">
        <v>1167</v>
      </c>
    </row>
    <row r="8" spans="1:1">
      <c r="A8" s="145"/>
    </row>
    <row r="9" spans="1:1">
      <c r="A9" s="144" t="s">
        <v>1168</v>
      </c>
    </row>
    <row r="10" spans="1:1">
      <c r="A10" s="145" t="s">
        <v>1169</v>
      </c>
    </row>
    <row r="11" spans="1:1">
      <c r="A11" s="145"/>
    </row>
    <row r="12" spans="1:1">
      <c r="A12" s="144" t="s">
        <v>1170</v>
      </c>
    </row>
    <row r="13" spans="1:1">
      <c r="A13" s="146" t="s">
        <v>1171</v>
      </c>
    </row>
    <row r="14" spans="1:1">
      <c r="A14" s="146" t="s">
        <v>1172</v>
      </c>
    </row>
    <row r="15" spans="1:1">
      <c r="A15" s="146" t="s">
        <v>1173</v>
      </c>
    </row>
    <row r="16" spans="1:1">
      <c r="A16" s="146"/>
    </row>
    <row r="17" spans="1:1">
      <c r="A17" s="144" t="s">
        <v>1174</v>
      </c>
    </row>
    <row r="18" spans="1:1">
      <c r="A18" s="145" t="s">
        <v>1175</v>
      </c>
    </row>
    <row r="19" spans="1:1">
      <c r="A19" s="145"/>
    </row>
    <row r="20" spans="1:1">
      <c r="A20" s="144" t="s">
        <v>1250</v>
      </c>
    </row>
    <row r="21" spans="1:1">
      <c r="A21" s="145" t="s">
        <v>1176</v>
      </c>
    </row>
    <row r="22" spans="1:1">
      <c r="A22" s="145"/>
    </row>
    <row r="23" spans="1:1">
      <c r="A23" s="144" t="s">
        <v>1252</v>
      </c>
    </row>
    <row r="24" spans="1:1">
      <c r="A24" s="146" t="s">
        <v>1177</v>
      </c>
    </row>
    <row r="25" spans="1:1">
      <c r="A25" s="146" t="s">
        <v>1178</v>
      </c>
    </row>
    <row r="26" spans="1:1">
      <c r="A26" s="146" t="s">
        <v>1179</v>
      </c>
    </row>
    <row r="27" spans="1:1">
      <c r="A27" s="145" t="s">
        <v>1180</v>
      </c>
    </row>
    <row r="28" spans="1:1">
      <c r="A28" s="145"/>
    </row>
    <row r="29" spans="1:1">
      <c r="A29" s="144" t="s">
        <v>1249</v>
      </c>
    </row>
    <row r="30" spans="1:1">
      <c r="A30" s="146" t="s">
        <v>1181</v>
      </c>
    </row>
    <row r="31" spans="1:1">
      <c r="A31" s="146" t="s">
        <v>1182</v>
      </c>
    </row>
    <row r="32" spans="1:1">
      <c r="A32" s="146" t="s">
        <v>1183</v>
      </c>
    </row>
    <row r="33" spans="1:1">
      <c r="A33" s="145" t="s">
        <v>1184</v>
      </c>
    </row>
    <row r="34" spans="1:1">
      <c r="A34" s="145"/>
    </row>
    <row r="35" spans="1:1">
      <c r="A35" s="144" t="s">
        <v>1185</v>
      </c>
    </row>
    <row r="36" spans="1:1">
      <c r="A36" s="146" t="s">
        <v>1186</v>
      </c>
    </row>
    <row r="37" spans="1:1">
      <c r="A37" s="146" t="s">
        <v>1187</v>
      </c>
    </row>
    <row r="38" spans="1:1">
      <c r="A38" s="146" t="s">
        <v>1188</v>
      </c>
    </row>
    <row r="39" spans="1:1">
      <c r="A39" s="145" t="s">
        <v>1189</v>
      </c>
    </row>
    <row r="40" spans="1:1">
      <c r="A40" s="145"/>
    </row>
    <row r="41" spans="1:1">
      <c r="A41" s="144" t="s">
        <v>1190</v>
      </c>
    </row>
    <row r="42" spans="1:1">
      <c r="A42" s="145" t="s">
        <v>1191</v>
      </c>
    </row>
    <row r="43" spans="1:1">
      <c r="A43" s="145"/>
    </row>
    <row r="44" spans="1:1">
      <c r="A44" s="144" t="s">
        <v>1192</v>
      </c>
    </row>
    <row r="45" spans="1:1">
      <c r="A45" s="146" t="s">
        <v>1193</v>
      </c>
    </row>
    <row r="46" spans="1:1">
      <c r="A46" s="146" t="s">
        <v>1194</v>
      </c>
    </row>
    <row r="47" spans="1:1">
      <c r="A47" s="146" t="s">
        <v>1195</v>
      </c>
    </row>
    <row r="48" spans="1:1">
      <c r="A48" s="146"/>
    </row>
    <row r="49" spans="1:1">
      <c r="A49" s="144" t="s">
        <v>1196</v>
      </c>
    </row>
    <row r="50" spans="1:1">
      <c r="A50" s="145" t="s">
        <v>1197</v>
      </c>
    </row>
    <row r="52" spans="1:1" s="168" customFormat="1">
      <c r="A52" s="149" t="s">
        <v>1261</v>
      </c>
    </row>
    <row r="53" spans="1:1">
      <c r="A53" s="14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78A40-66E2-48EA-B0E3-B7F5C5677FB3}">
  <dimension ref="A1:A63"/>
  <sheetViews>
    <sheetView topLeftCell="A25" workbookViewId="0">
      <selection activeCell="A63" sqref="A63:XFD63"/>
    </sheetView>
  </sheetViews>
  <sheetFormatPr baseColWidth="10" defaultColWidth="9.1640625" defaultRowHeight="14"/>
  <cols>
    <col min="1" max="16384" width="9.1640625" style="11"/>
  </cols>
  <sheetData>
    <row r="1" spans="1:1" customFormat="1" ht="15">
      <c r="A1" s="149" t="s">
        <v>1198</v>
      </c>
    </row>
    <row r="2" spans="1:1" s="12" customFormat="1" ht="15">
      <c r="A2" s="147"/>
    </row>
    <row r="3" spans="1:1" s="12" customFormat="1" ht="15">
      <c r="A3" s="148" t="s">
        <v>231</v>
      </c>
    </row>
    <row r="4" spans="1:1" s="12" customFormat="1" ht="15">
      <c r="A4" s="147" t="s">
        <v>273</v>
      </c>
    </row>
    <row r="5" spans="1:1" s="12" customFormat="1" ht="15">
      <c r="A5" s="147"/>
    </row>
    <row r="6" spans="1:1" s="12" customFormat="1" ht="15">
      <c r="A6" s="147" t="s">
        <v>232</v>
      </c>
    </row>
    <row r="7" spans="1:1" s="12" customFormat="1" ht="15">
      <c r="A7" s="147" t="s">
        <v>233</v>
      </c>
    </row>
    <row r="8" spans="1:1" s="12" customFormat="1" ht="15">
      <c r="A8" s="147" t="s">
        <v>234</v>
      </c>
    </row>
    <row r="9" spans="1:1" s="12" customFormat="1" ht="15">
      <c r="A9" s="147" t="s">
        <v>235</v>
      </c>
    </row>
    <row r="10" spans="1:1" s="12" customFormat="1" ht="15">
      <c r="A10" s="147"/>
    </row>
    <row r="11" spans="1:1" s="12" customFormat="1" ht="15">
      <c r="A11" s="148" t="s">
        <v>236</v>
      </c>
    </row>
    <row r="12" spans="1:1" s="12" customFormat="1" ht="15">
      <c r="A12" s="147" t="s">
        <v>237</v>
      </c>
    </row>
    <row r="13" spans="1:1" s="12" customFormat="1" ht="15">
      <c r="A13" s="147" t="s">
        <v>238</v>
      </c>
    </row>
    <row r="14" spans="1:1" s="12" customFormat="1" ht="15">
      <c r="A14" s="147" t="s">
        <v>239</v>
      </c>
    </row>
    <row r="15" spans="1:1" s="12" customFormat="1" ht="15">
      <c r="A15" s="147" t="s">
        <v>240</v>
      </c>
    </row>
    <row r="16" spans="1:1" s="12" customFormat="1" ht="15">
      <c r="A16" s="147" t="s">
        <v>241</v>
      </c>
    </row>
    <row r="17" spans="1:1" s="12" customFormat="1" ht="15">
      <c r="A17" s="147" t="s">
        <v>242</v>
      </c>
    </row>
    <row r="18" spans="1:1" s="12" customFormat="1" ht="15">
      <c r="A18" s="147" t="s">
        <v>243</v>
      </c>
    </row>
    <row r="19" spans="1:1" s="12" customFormat="1" ht="15">
      <c r="A19" s="147" t="s">
        <v>244</v>
      </c>
    </row>
    <row r="20" spans="1:1" s="12" customFormat="1" ht="15">
      <c r="A20" s="147" t="s">
        <v>245</v>
      </c>
    </row>
    <row r="21" spans="1:1" s="12" customFormat="1" ht="15">
      <c r="A21" s="147" t="s">
        <v>246</v>
      </c>
    </row>
    <row r="22" spans="1:1" s="12" customFormat="1" ht="15">
      <c r="A22" s="147" t="s">
        <v>247</v>
      </c>
    </row>
    <row r="23" spans="1:1" s="12" customFormat="1" ht="15">
      <c r="A23" s="147"/>
    </row>
    <row r="24" spans="1:1" s="12" customFormat="1" ht="15">
      <c r="A24" s="148" t="s">
        <v>248</v>
      </c>
    </row>
    <row r="25" spans="1:1" s="12" customFormat="1" ht="15">
      <c r="A25" s="147" t="s">
        <v>249</v>
      </c>
    </row>
    <row r="26" spans="1:1" s="12" customFormat="1" ht="15">
      <c r="A26" s="147" t="s">
        <v>250</v>
      </c>
    </row>
    <row r="27" spans="1:1" s="12" customFormat="1" ht="15">
      <c r="A27" s="147" t="s">
        <v>251</v>
      </c>
    </row>
    <row r="28" spans="1:1" s="12" customFormat="1" ht="15">
      <c r="A28" s="147" t="s">
        <v>252</v>
      </c>
    </row>
    <row r="29" spans="1:1" s="12" customFormat="1" ht="15">
      <c r="A29" s="147" t="s">
        <v>253</v>
      </c>
    </row>
    <row r="30" spans="1:1" s="12" customFormat="1" ht="15">
      <c r="A30" s="147" t="s">
        <v>254</v>
      </c>
    </row>
    <row r="31" spans="1:1" s="12" customFormat="1" ht="15">
      <c r="A31" s="147"/>
    </row>
    <row r="32" spans="1:1" s="12" customFormat="1" ht="15">
      <c r="A32" s="148" t="s">
        <v>255</v>
      </c>
    </row>
    <row r="33" spans="1:1" s="12" customFormat="1" ht="15">
      <c r="A33" s="147" t="s">
        <v>256</v>
      </c>
    </row>
    <row r="34" spans="1:1" s="12" customFormat="1" ht="15">
      <c r="A34" s="147"/>
    </row>
    <row r="35" spans="1:1" s="12" customFormat="1" ht="15">
      <c r="A35" s="147" t="s">
        <v>257</v>
      </c>
    </row>
    <row r="36" spans="1:1" s="12" customFormat="1" ht="15">
      <c r="A36" s="147" t="s">
        <v>258</v>
      </c>
    </row>
    <row r="37" spans="1:1" s="12" customFormat="1" ht="15">
      <c r="A37" s="147" t="s">
        <v>259</v>
      </c>
    </row>
    <row r="38" spans="1:1" s="12" customFormat="1" ht="15">
      <c r="A38" s="147" t="s">
        <v>260</v>
      </c>
    </row>
    <row r="39" spans="1:1" s="12" customFormat="1" ht="15">
      <c r="A39" s="147"/>
    </row>
    <row r="40" spans="1:1" s="12" customFormat="1" ht="15">
      <c r="A40" s="148" t="s">
        <v>261</v>
      </c>
    </row>
    <row r="41" spans="1:1" s="12" customFormat="1" ht="15">
      <c r="A41" s="147" t="s">
        <v>262</v>
      </c>
    </row>
    <row r="42" spans="1:1" s="12" customFormat="1" ht="15">
      <c r="A42" s="147" t="s">
        <v>263</v>
      </c>
    </row>
    <row r="43" spans="1:1" s="12" customFormat="1" ht="15">
      <c r="A43" s="147" t="s">
        <v>264</v>
      </c>
    </row>
    <row r="44" spans="1:1" s="12" customFormat="1" ht="15">
      <c r="A44" s="147" t="s">
        <v>265</v>
      </c>
    </row>
    <row r="45" spans="1:1" s="12" customFormat="1" ht="15">
      <c r="A45" s="147"/>
    </row>
    <row r="46" spans="1:1" s="12" customFormat="1" ht="15">
      <c r="A46" s="148" t="s">
        <v>266</v>
      </c>
    </row>
    <row r="47" spans="1:1" s="12" customFormat="1" ht="15">
      <c r="A47" s="147" t="s">
        <v>267</v>
      </c>
    </row>
    <row r="48" spans="1:1" s="12" customFormat="1" ht="15">
      <c r="A48" s="147" t="s">
        <v>268</v>
      </c>
    </row>
    <row r="49" spans="1:1" s="12" customFormat="1" ht="15">
      <c r="A49" s="147" t="s">
        <v>269</v>
      </c>
    </row>
    <row r="50" spans="1:1" s="12" customFormat="1" ht="15">
      <c r="A50" s="147" t="s">
        <v>270</v>
      </c>
    </row>
    <row r="51" spans="1:1" s="12" customFormat="1" ht="15">
      <c r="A51" s="147" t="s">
        <v>271</v>
      </c>
    </row>
    <row r="52" spans="1:1" s="12" customFormat="1" ht="15">
      <c r="A52" s="147" t="s">
        <v>272</v>
      </c>
    </row>
    <row r="54" spans="1:1">
      <c r="A54" s="150" t="s">
        <v>1255</v>
      </c>
    </row>
    <row r="55" spans="1:1" s="147" customFormat="1" ht="15">
      <c r="A55" s="147" t="s">
        <v>1254</v>
      </c>
    </row>
    <row r="57" spans="1:1">
      <c r="A57" s="150" t="s">
        <v>1256</v>
      </c>
    </row>
    <row r="58" spans="1:1" s="12" customFormat="1" ht="15">
      <c r="A58" s="147" t="s">
        <v>1260</v>
      </c>
    </row>
    <row r="59" spans="1:1" s="12" customFormat="1" ht="15">
      <c r="A59" s="147" t="s">
        <v>1257</v>
      </c>
    </row>
    <row r="60" spans="1:1" s="12" customFormat="1" ht="15">
      <c r="A60" s="147" t="s">
        <v>1258</v>
      </c>
    </row>
    <row r="61" spans="1:1" s="12" customFormat="1" ht="15">
      <c r="A61" s="147" t="s">
        <v>1259</v>
      </c>
    </row>
    <row r="62" spans="1:1" s="12" customFormat="1" ht="15">
      <c r="A62" s="147"/>
    </row>
    <row r="63" spans="1:1" s="12" customFormat="1" ht="15">
      <c r="A63" s="14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F2A52-73D2-4C2B-BE42-4279D6B5AAD1}">
  <sheetPr codeName="Sheet2"/>
  <dimension ref="B1:D12"/>
  <sheetViews>
    <sheetView workbookViewId="0">
      <selection activeCell="E2" sqref="E2"/>
    </sheetView>
  </sheetViews>
  <sheetFormatPr baseColWidth="10" defaultColWidth="8.83203125" defaultRowHeight="15"/>
  <cols>
    <col min="4" max="4" width="27.5" customWidth="1"/>
    <col min="6" max="6" width="26.1640625" customWidth="1"/>
  </cols>
  <sheetData>
    <row r="1" spans="2:4">
      <c r="B1" t="s">
        <v>117</v>
      </c>
      <c r="C1">
        <v>3</v>
      </c>
      <c r="D1" t="s">
        <v>118</v>
      </c>
    </row>
    <row r="3" spans="2:4">
      <c r="B3" t="s">
        <v>17</v>
      </c>
      <c r="C3" t="s">
        <v>17</v>
      </c>
      <c r="D3" s="3" t="s">
        <v>119</v>
      </c>
    </row>
    <row r="4" spans="2:4" ht="26">
      <c r="B4" t="s">
        <v>75</v>
      </c>
      <c r="C4" t="s">
        <v>75</v>
      </c>
      <c r="D4" s="3" t="s">
        <v>120</v>
      </c>
    </row>
    <row r="5" spans="2:4">
      <c r="C5" t="s">
        <v>74</v>
      </c>
      <c r="D5" s="3" t="s">
        <v>121</v>
      </c>
    </row>
    <row r="6" spans="2:4">
      <c r="D6" s="3" t="s">
        <v>13</v>
      </c>
    </row>
    <row r="7" spans="2:4">
      <c r="D7" s="3"/>
    </row>
    <row r="8" spans="2:4">
      <c r="D8" s="3"/>
    </row>
    <row r="9" spans="2:4">
      <c r="D9" s="3"/>
    </row>
    <row r="10" spans="2:4">
      <c r="D10" s="3"/>
    </row>
    <row r="11" spans="2:4">
      <c r="D11" s="3"/>
    </row>
    <row r="12" spans="2:4">
      <c r="D12" s="3"/>
    </row>
  </sheetData>
  <pageMargins left="0.7" right="0.7" top="0.75" bottom="0.75" header="0.3" footer="0.3"/>
  <pageSetup paperSize="9" orientation="portrait" r:id="rId1"/>
  <headerFooter>
    <oddFooter>&amp;C&amp;1#&amp;"Arial Black"&amp;10&amp;KE4100EOFFICIAL: Sensitive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BF5EC3A865464F836AD377FDAC8E5A" ma:contentTypeVersion="41" ma:contentTypeDescription="Create a new document." ma:contentTypeScope="" ma:versionID="fa5939257671d159462751973ff3622d">
  <xsd:schema xmlns:xsd="http://www.w3.org/2001/XMLSchema" xmlns:xs="http://www.w3.org/2001/XMLSchema" xmlns:p="http://schemas.microsoft.com/office/2006/metadata/properties" xmlns:ns2="598c73d0-6bbc-4c43-bf71-bdd6a3679256" xmlns:ns3="7c998802-eaa1-46ff-98dc-74c0322c9377" targetNamespace="http://schemas.microsoft.com/office/2006/metadata/properties" ma:root="true" ma:fieldsID="8ca4579cc61b5cf58b2733ab97010604" ns2:_="" ns3:_="">
    <xsd:import namespace="598c73d0-6bbc-4c43-bf71-bdd6a3679256"/>
    <xsd:import namespace="7c998802-eaa1-46ff-98dc-74c0322c9377"/>
    <xsd:element name="properties">
      <xsd:complexType>
        <xsd:sequence>
          <xsd:element name="documentManagement">
            <xsd:complexType>
              <xsd:all>
                <xsd:element ref="ns2:p1c049bc5b364e79bbbec6838ffe8b1b" minOccurs="0"/>
                <xsd:element ref="ns2:o841951efade45b38d4cfa5a65642ad6" minOccurs="0"/>
                <xsd:element ref="ns3:db81611e85624624988ff35fa37c3a36" minOccurs="0"/>
                <xsd:element ref="ns2:TaxCatchAll" minOccurs="0"/>
                <xsd:element ref="ns2:h5f457a5927546d89be993fdde62a7d1" minOccurs="0"/>
                <xsd:element ref="ns3:e71c9f93224043e8a5dbe46056c1ca90" minOccurs="0"/>
                <xsd:element ref="ns2:f527172ba2ca41d1aa313cda81a3fff1" minOccurs="0"/>
                <xsd:element ref="ns2:ide26b782e2f4b1181050010936f71a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c73d0-6bbc-4c43-bf71-bdd6a3679256" elementFormDefault="qualified">
    <xsd:import namespace="http://schemas.microsoft.com/office/2006/documentManagement/types"/>
    <xsd:import namespace="http://schemas.microsoft.com/office/infopath/2007/PartnerControls"/>
    <xsd:element name="p1c049bc5b364e79bbbec6838ffe8b1b" ma:index="9" ma:taxonomy="true" ma:internalName="p1c049bc5b364e79bbbec6838ffe8b1b" ma:taxonomyFieldName="Doc_x0020_Type" ma:displayName="Doc Type" ma:readOnly="false" ma:fieldId="{91c049bc-5b36-4e79-bbbe-c6838ffe8b1b}" ma:sspId="fde11242-6e73-49c6-980c-6919cde2f27c" ma:termSetId="34f10eaa-5417-4633-8775-0616c2ee193a" ma:anchorId="00000000-0000-0000-0000-000000000000" ma:open="false" ma:isKeyword="false">
      <xsd:complexType>
        <xsd:sequence>
          <xsd:element ref="pc:Terms" minOccurs="0" maxOccurs="1"/>
        </xsd:sequence>
      </xsd:complexType>
    </xsd:element>
    <xsd:element name="o841951efade45b38d4cfa5a65642ad6" ma:index="11" nillable="true" ma:taxonomy="true" ma:internalName="o841951efade45b38d4cfa5a65642ad6" ma:taxonomyFieldName="Stakeholders" ma:displayName="Stakeholders" ma:readOnly="false" ma:fieldId="{8841951e-fade-45b3-8d4c-fa5a65642ad6}" ma:sspId="fde11242-6e73-49c6-980c-6919cde2f27c" ma:termSetId="876bfadc-2860-426d-8e51-012174624128"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d21e7bee-2883-4639-99d0-d880a7dba21f}" ma:internalName="TaxCatchAll" ma:showField="CatchAllData" ma:web="598c73d0-6bbc-4c43-bf71-bdd6a3679256">
      <xsd:complexType>
        <xsd:complexContent>
          <xsd:extension base="dms:MultiChoiceLookup">
            <xsd:sequence>
              <xsd:element name="Value" type="dms:Lookup" maxOccurs="unbounded" minOccurs="0" nillable="true"/>
            </xsd:sequence>
          </xsd:extension>
        </xsd:complexContent>
      </xsd:complexType>
    </xsd:element>
    <xsd:element name="h5f457a5927546d89be993fdde62a7d1" ma:index="15" nillable="true" ma:taxonomy="true" ma:internalName="h5f457a5927546d89be993fdde62a7d1" ma:taxonomyFieldName="Topic" ma:displayName="Topic" ma:readOnly="false" ma:fieldId="{15f457a5-9275-46d8-9be9-93fdde62a7d1}" ma:sspId="fde11242-6e73-49c6-980c-6919cde2f27c" ma:termSetId="41c7ede2-9c1a-429f-a2e9-76c737bbbea2" ma:anchorId="00000000-0000-0000-0000-000000000000" ma:open="false" ma:isKeyword="false">
      <xsd:complexType>
        <xsd:sequence>
          <xsd:element ref="pc:Terms" minOccurs="0" maxOccurs="1"/>
        </xsd:sequence>
      </xsd:complexType>
    </xsd:element>
    <xsd:element name="f527172ba2ca41d1aa313cda81a3fff1" ma:index="19" nillable="true" ma:taxonomy="true" ma:internalName="f527172ba2ca41d1aa313cda81a3fff1" ma:taxonomyFieldName="Year" ma:displayName="Year" ma:readOnly="false" ma:fieldId="{f527172b-a2ca-41d1-aa31-3cda81a3fff1}" ma:sspId="fde11242-6e73-49c6-980c-6919cde2f27c" ma:termSetId="aaffa071-a142-4ca5-b031-c794790264a6" ma:anchorId="00000000-0000-0000-0000-000000000000" ma:open="false" ma:isKeyword="false">
      <xsd:complexType>
        <xsd:sequence>
          <xsd:element ref="pc:Terms" minOccurs="0" maxOccurs="1"/>
        </xsd:sequence>
      </xsd:complexType>
    </xsd:element>
    <xsd:element name="ide26b782e2f4b1181050010936f71a1" ma:index="21" nillable="true" ma:taxonomy="true" ma:internalName="ide26b782e2f4b1181050010936f71a1" ma:taxonomyFieldName="Month" ma:displayName="Month" ma:readOnly="false" ma:fieldId="{2de26b78-2e2f-4b11-8105-0010936f71a1}" ma:sspId="fde11242-6e73-49c6-980c-6919cde2f27c" ma:termSetId="93d674fd-138a-4c5d-b264-c0eb5d48ff2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c998802-eaa1-46ff-98dc-74c0322c9377" elementFormDefault="qualified">
    <xsd:import namespace="http://schemas.microsoft.com/office/2006/documentManagement/types"/>
    <xsd:import namespace="http://schemas.microsoft.com/office/infopath/2007/PartnerControls"/>
    <xsd:element name="db81611e85624624988ff35fa37c3a36" ma:index="13" nillable="true" ma:taxonomy="true" ma:internalName="db81611e85624624988ff35fa37c3a36" ma:taxonomyFieldName="Function" ma:displayName="Function" ma:readOnly="false" ma:fieldId="{db81611e-8562-4624-988f-f35fa37c3a36}" ma:sspId="fde11242-6e73-49c6-980c-6919cde2f27c" ma:termSetId="1be38e8c-3054-4a1e-9eea-ab3bad4fff97" ma:anchorId="00000000-0000-0000-0000-000000000000" ma:open="false" ma:isKeyword="false">
      <xsd:complexType>
        <xsd:sequence>
          <xsd:element ref="pc:Terms" minOccurs="0" maxOccurs="1"/>
        </xsd:sequence>
      </xsd:complexType>
    </xsd:element>
    <xsd:element name="e71c9f93224043e8a5dbe46056c1ca90" ma:index="17" nillable="true" ma:taxonomy="true" ma:internalName="e71c9f93224043e8a5dbe46056c1ca90" ma:taxonomyFieldName="Project" ma:displayName="Project" ma:readOnly="false" ma:fieldId="{e71c9f93-2240-43e8-a5db-e46056c1ca90}" ma:sspId="fde11242-6e73-49c6-980c-6919cde2f27c" ma:termSetId="71b81676-d9cb-42a6-a823-229fc9cbdf04"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841951efade45b38d4cfa5a65642ad6 xmlns="598c73d0-6bbc-4c43-bf71-bdd6a3679256">
      <Terms xmlns="http://schemas.microsoft.com/office/infopath/2007/PartnerControls"/>
    </o841951efade45b38d4cfa5a65642ad6>
    <db81611e85624624988ff35fa37c3a36 xmlns="7c998802-eaa1-46ff-98dc-74c0322c9377">
      <Terms xmlns="http://schemas.microsoft.com/office/infopath/2007/PartnerControls"/>
    </db81611e85624624988ff35fa37c3a36>
    <TaxCatchAll xmlns="598c73d0-6bbc-4c43-bf71-bdd6a3679256">
      <Value>19</Value>
    </TaxCatchAll>
    <h5f457a5927546d89be993fdde62a7d1 xmlns="598c73d0-6bbc-4c43-bf71-bdd6a3679256">
      <Terms xmlns="http://schemas.microsoft.com/office/infopath/2007/PartnerControls"/>
    </h5f457a5927546d89be993fdde62a7d1>
    <ide26b782e2f4b1181050010936f71a1 xmlns="598c73d0-6bbc-4c43-bf71-bdd6a3679256">
      <Terms xmlns="http://schemas.microsoft.com/office/infopath/2007/PartnerControls"/>
    </ide26b782e2f4b1181050010936f71a1>
    <f527172ba2ca41d1aa313cda81a3fff1 xmlns="598c73d0-6bbc-4c43-bf71-bdd6a3679256">
      <Terms xmlns="http://schemas.microsoft.com/office/infopath/2007/PartnerControls"/>
    </f527172ba2ca41d1aa313cda81a3fff1>
    <e71c9f93224043e8a5dbe46056c1ca90 xmlns="7c998802-eaa1-46ff-98dc-74c0322c9377">
      <Terms xmlns="http://schemas.microsoft.com/office/infopath/2007/PartnerControls"/>
    </e71c9f93224043e8a5dbe46056c1ca90>
    <p1c049bc5b364e79bbbec6838ffe8b1b xmlns="598c73d0-6bbc-4c43-bf71-bdd6a3679256">
      <Terms xmlns="http://schemas.microsoft.com/office/infopath/2007/PartnerControls">
        <TermInfo xmlns="http://schemas.microsoft.com/office/infopath/2007/PartnerControls">
          <TermName xmlns="http://schemas.microsoft.com/office/infopath/2007/PartnerControls">Database</TermName>
          <TermId xmlns="http://schemas.microsoft.com/office/infopath/2007/PartnerControls">8f858bd8-80f5-4e1f-9667-691ee3e251a4</TermId>
        </TermInfo>
      </Terms>
    </p1c049bc5b364e79bbbec6838ffe8b1b>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3C15C5-F10C-4480-8803-949585DAB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8c73d0-6bbc-4c43-bf71-bdd6a3679256"/>
    <ds:schemaRef ds:uri="7c998802-eaa1-46ff-98dc-74c0322c93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885B29-45BA-4EBC-A9E1-768B2D428329}">
  <ds:schemaRefs>
    <ds:schemaRef ds:uri="http://purl.org/dc/elements/1.1/"/>
    <ds:schemaRef ds:uri="http://schemas.microsoft.com/office/2006/metadata/properties"/>
    <ds:schemaRef ds:uri="598c73d0-6bbc-4c43-bf71-bdd6a3679256"/>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7c998802-eaa1-46ff-98dc-74c0322c9377"/>
    <ds:schemaRef ds:uri="http://www.w3.org/XML/1998/namespace"/>
    <ds:schemaRef ds:uri="http://purl.org/dc/dcmitype/"/>
  </ds:schemaRefs>
</ds:datastoreItem>
</file>

<file path=customXml/itemProps3.xml><?xml version="1.0" encoding="utf-8"?>
<ds:datastoreItem xmlns:ds="http://schemas.openxmlformats.org/officeDocument/2006/customXml" ds:itemID="{60A6F27D-1C85-4F7B-BC5C-83F9A7B809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MPHWPs Summary</vt:lpstr>
      <vt:lpstr>Full list of all priorities</vt:lpstr>
      <vt:lpstr>Notes-OVERVIEW</vt:lpstr>
      <vt:lpstr>Notes-PRIORITIES</vt:lpstr>
      <vt:lpstr>Categories</vt:lpstr>
      <vt:lpstr>'MPHWPs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Kristi</cp:lastModifiedBy>
  <cp:revision/>
  <cp:lastPrinted>2021-12-06T01:56:32Z</cp:lastPrinted>
  <dcterms:created xsi:type="dcterms:W3CDTF">2021-11-29T05:05:14Z</dcterms:created>
  <dcterms:modified xsi:type="dcterms:W3CDTF">2026-06-18T10:59:12Z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0x01010096BF5EC3A865464F836AD377FDAC8E5A</vt:lpwstr>
  </property>
  <property fmtid="{D5CDD505-2E9C-101B-9397-08002B2CF9AE}" pid="3" name="MSIP_Label_f6c7d016-c0e8-4bc1-9071-158a5ecbe94b_Enabled">
    <vt:lpwstr>true</vt:lpwstr>
  </property>
  <property fmtid="{D5CDD505-2E9C-101B-9397-08002B2CF9AE}" pid="4" name="MSIP_Label_f6c7d016-c0e8-4bc1-9071-158a5ecbe94b_SetDate">
    <vt:lpwstr>2021-11-30T03:06:38Z</vt:lpwstr>
  </property>
  <property fmtid="{D5CDD505-2E9C-101B-9397-08002B2CF9AE}" pid="5" name="MSIP_Label_f6c7d016-c0e8-4bc1-9071-158a5ecbe94b_Method">
    <vt:lpwstr>Privileged</vt:lpwstr>
  </property>
  <property fmtid="{D5CDD505-2E9C-101B-9397-08002B2CF9AE}" pid="6" name="MSIP_Label_f6c7d016-c0e8-4bc1-9071-158a5ecbe94b_Name">
    <vt:lpwstr>f6c7d016-c0e8-4bc1-9071-158a5ecbe94b</vt:lpwstr>
  </property>
  <property fmtid="{D5CDD505-2E9C-101B-9397-08002B2CF9AE}" pid="7" name="MSIP_Label_f6c7d016-c0e8-4bc1-9071-158a5ecbe94b_SiteId">
    <vt:lpwstr>c0e0601f-0fac-449c-9c88-a104c4eb9f28</vt:lpwstr>
  </property>
  <property fmtid="{D5CDD505-2E9C-101B-9397-08002B2CF9AE}" pid="8" name="MSIP_Label_f6c7d016-c0e8-4bc1-9071-158a5ecbe94b_ActionId">
    <vt:lpwstr>8dfea667-9c44-43fa-99cd-16c556d9bc3c</vt:lpwstr>
  </property>
  <property fmtid="{D5CDD505-2E9C-101B-9397-08002B2CF9AE}" pid="9" name="MSIP_Label_f6c7d016-c0e8-4bc1-9071-158a5ecbe94b_ContentBits">
    <vt:lpwstr>2</vt:lpwstr>
  </property>
  <property fmtid="{D5CDD505-2E9C-101B-9397-08002B2CF9AE}" pid="10" name="Function">
    <vt:lpwstr/>
  </property>
  <property fmtid="{D5CDD505-2E9C-101B-9397-08002B2CF9AE}" pid="11" name="Project">
    <vt:lpwstr/>
  </property>
  <property fmtid="{D5CDD505-2E9C-101B-9397-08002B2CF9AE}" pid="12" name="Topic">
    <vt:lpwstr/>
  </property>
  <property fmtid="{D5CDD505-2E9C-101B-9397-08002B2CF9AE}" pid="13" name="Year">
    <vt:lpwstr/>
  </property>
  <property fmtid="{D5CDD505-2E9C-101B-9397-08002B2CF9AE}" pid="14" name="Month">
    <vt:lpwstr/>
  </property>
  <property fmtid="{D5CDD505-2E9C-101B-9397-08002B2CF9AE}" pid="15" name="Stakeholders">
    <vt:lpwstr/>
  </property>
  <property fmtid="{D5CDD505-2E9C-101B-9397-08002B2CF9AE}" pid="16" name="Doc Type">
    <vt:lpwstr>19;#Database|8f858bd8-80f5-4e1f-9667-691ee3e251a4</vt:lpwstr>
  </property>
  <property fmtid="{D5CDD505-2E9C-101B-9397-08002B2CF9AE}" pid="17" name="Doc_x0020_Type">
    <vt:lpwstr>19;#Database|8f858bd8-80f5-4e1f-9667-691ee3e251a4</vt:lpwstr>
  </property>
</Properties>
</file>